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794" activeTab="0"/>
  </bookViews>
  <sheets>
    <sheet name="INHOUD" sheetId="1" r:id="rId1"/>
    <sheet name="toelichting" sheetId="2" r:id="rId2"/>
    <sheet name="15_HO_01" sheetId="3" r:id="rId3"/>
    <sheet name="15_HO_02" sheetId="4" r:id="rId4"/>
    <sheet name="15_HO_03" sheetId="5" r:id="rId5"/>
    <sheet name="15_HO_04" sheetId="6" r:id="rId6"/>
    <sheet name="15_HO_05" sheetId="7" r:id="rId7"/>
    <sheet name="15_HO_06" sheetId="8" r:id="rId8"/>
    <sheet name="15_HO_07" sheetId="9" r:id="rId9"/>
    <sheet name="15_HO_08" sheetId="10" r:id="rId10"/>
    <sheet name="15_HO_09" sheetId="11" r:id="rId11"/>
    <sheet name="15_HO_10" sheetId="12" r:id="rId12"/>
    <sheet name="15_HO_11" sheetId="13" r:id="rId13"/>
    <sheet name="15_HO_12" sheetId="14" r:id="rId14"/>
    <sheet name="15_HO_13" sheetId="15" r:id="rId15"/>
    <sheet name="15_HO_14" sheetId="16" r:id="rId16"/>
    <sheet name="15_HO_15" sheetId="17" r:id="rId17"/>
    <sheet name="15_HO_16" sheetId="18" r:id="rId18"/>
    <sheet name="15_HO_17" sheetId="19" r:id="rId19"/>
    <sheet name="15_HO_18" sheetId="20" r:id="rId20"/>
    <sheet name="15_HO_19" sheetId="21" r:id="rId21"/>
    <sheet name="15_HO_20" sheetId="22" r:id="rId22"/>
    <sheet name="15_HO_21" sheetId="23" r:id="rId23"/>
  </sheets>
  <externalReferences>
    <externalReference r:id="rId26"/>
  </externalReferences>
  <definedNames>
    <definedName name="_xlnm.Print_Area" localSheetId="2">'15_HO_01'!$A$1:$T$93</definedName>
    <definedName name="_xlnm.Print_Area" localSheetId="10">'15_HO_09'!$A$1:$K$198</definedName>
    <definedName name="_xlnm.Print_Area" localSheetId="11">'15_HO_10'!$A$1:$L$1916</definedName>
    <definedName name="_xlnm.Print_Area" localSheetId="15">'15_HO_14'!$A$1:$L$47</definedName>
    <definedName name="_xlnm.Print_Area" localSheetId="18">'15_HO_17'!$A$1:$G$131</definedName>
    <definedName name="_xlnm.Print_Area" localSheetId="19">'15_HO_18'!$A$1:$Q$118</definedName>
    <definedName name="_xlnm.Print_Area" localSheetId="20">'15_HO_19'!$A$1:$Q$78</definedName>
    <definedName name="_xlnm.Print_Area" localSheetId="21">'15_HO_20'!$A$1:$Q$60</definedName>
    <definedName name="_xlnm.Print_Area" localSheetId="22">'15_HO_21'!$A$1:$Q$62</definedName>
  </definedNames>
  <calcPr fullCalcOnLoad="1"/>
</workbook>
</file>

<file path=xl/sharedStrings.xml><?xml version="1.0" encoding="utf-8"?>
<sst xmlns="http://schemas.openxmlformats.org/spreadsheetml/2006/main" count="5308" uniqueCount="866">
  <si>
    <t>Maatschappelijke veiligheid</t>
  </si>
  <si>
    <t>Orthopedagogie</t>
  </si>
  <si>
    <t>Sociaal werk</t>
  </si>
  <si>
    <t>Toegepaste psychologie</t>
  </si>
  <si>
    <t>Interieurarchitectuur</t>
  </si>
  <si>
    <t>Audiovisuele kunsten</t>
  </si>
  <si>
    <t>Beeldende kunsten</t>
  </si>
  <si>
    <t>Biowetenschappen</t>
  </si>
  <si>
    <t>Milieu- en preventiemanagement</t>
  </si>
  <si>
    <t>Bestuurskunde en publiek management</t>
  </si>
  <si>
    <t>Handelsingenieur</t>
  </si>
  <si>
    <t>Handelswetenschappen</t>
  </si>
  <si>
    <t>Industriële 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</si>
  <si>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</si>
  <si>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</si>
  <si>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</si>
  <si>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</si>
  <si>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</si>
  <si>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</si>
  <si>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</si>
  <si>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Drama</t>
  </si>
  <si>
    <t>Archeologie</t>
  </si>
  <si>
    <t>Kunstwetenschappen</t>
  </si>
  <si>
    <t>Kunstwetenschappen en archeologie</t>
  </si>
  <si>
    <t>Lichamelijke opvoeding en bewegingswetenschappen</t>
  </si>
  <si>
    <t>Economische wetenschappen</t>
  </si>
  <si>
    <t>Toegepaste economische wetenschappen</t>
  </si>
  <si>
    <t>Sociaal-economische wetenschappen</t>
  </si>
  <si>
    <t>Taal- en regiostudies: Oude Nabije Oosten</t>
  </si>
  <si>
    <t>Communicatiewetenschappen</t>
  </si>
  <si>
    <t>Politieke wetenschappen</t>
  </si>
  <si>
    <t>Sociologie</t>
  </si>
  <si>
    <t>Agogische wetenschappen</t>
  </si>
  <si>
    <t>Onderwijskunde</t>
  </si>
  <si>
    <t>Criminologische wetenschappen</t>
  </si>
  <si>
    <t>Rechten</t>
  </si>
  <si>
    <t>Logopedische en audiologische wetenschappen</t>
  </si>
  <si>
    <t>Taal- en letterkunde: combinatie 2 talen</t>
  </si>
  <si>
    <t>Bio-ingenieurswetenschappen</t>
  </si>
  <si>
    <t>Ingenieurswetenschappen</t>
  </si>
  <si>
    <t>Ingenieurswetenschappen: architectuur</t>
  </si>
  <si>
    <t>Ingenieurswetenschappen: bouwkunde</t>
  </si>
  <si>
    <t>Ingenieurswetenschappen: computerwetenschappen</t>
  </si>
  <si>
    <t>Biochemie en biotechnologie</t>
  </si>
  <si>
    <t>Computerwetenschappen</t>
  </si>
  <si>
    <t>Fysica</t>
  </si>
  <si>
    <t>Fysica en sterrenkunde</t>
  </si>
  <si>
    <t>Geografie en de geomatica</t>
  </si>
  <si>
    <t>Geologie</t>
  </si>
  <si>
    <t>Informatica</t>
  </si>
  <si>
    <t>Moraalwetenschappen</t>
  </si>
  <si>
    <t>Audiovisuele technieken: film, TV en video</t>
  </si>
  <si>
    <t>Audiovisuele technieken: fotografie</t>
  </si>
  <si>
    <t>Taal- en regiostudies: Slavistiek en Oost-Europakunde</t>
  </si>
  <si>
    <t>Aantal inschrijvingen met een diplomacontract per soort opleiding en instelling</t>
  </si>
  <si>
    <t>Monumenten- en landschapszorg</t>
  </si>
  <si>
    <t>Stedenbouw en ruimtelijke planning</t>
  </si>
  <si>
    <t>Aantal inschrijvingen met een diplomacontract per soort opleiding, studiegebied en opleiding (1)</t>
  </si>
  <si>
    <t>Aantal inschrijvingen met een diplomacontract in een voorbereidings- of schakelprogramma, per studiegebied</t>
  </si>
  <si>
    <t>Aantal inschrijvingen van generatiestudenten (1) per soort opleiding en instelling</t>
  </si>
  <si>
    <t>Aantal inschrijvingen van generatiestudenten (1) per soort opleiding, studiegebied en opleiding</t>
  </si>
  <si>
    <t>Aantal inschrijvingen van generatiestudenten (1) per soort opleiding, studiegebied en geboortejaar</t>
  </si>
  <si>
    <t>Biowetenschappen: voedingsindustrie</t>
  </si>
  <si>
    <t>Tolken</t>
  </si>
  <si>
    <t>Vertalen</t>
  </si>
  <si>
    <t>Ingenieurswetenschappen: elektrotechniek</t>
  </si>
  <si>
    <t>Ingenieurswetenschappen: materiaalkunde</t>
  </si>
  <si>
    <t>Ingenieurswetenschappen: werktuigkunde</t>
  </si>
  <si>
    <t>Culturele studies</t>
  </si>
  <si>
    <t>Accountancy en revisoraat</t>
  </si>
  <si>
    <t>Algemene economie</t>
  </si>
  <si>
    <t>Bedrijfseconomie</t>
  </si>
  <si>
    <t>Bedrijfskunde</t>
  </si>
  <si>
    <t>Beleidseconomie</t>
  </si>
  <si>
    <t>Cultuurmanagement</t>
  </si>
  <si>
    <t>Informatiemanagement</t>
  </si>
  <si>
    <t>Verzekeringen</t>
  </si>
  <si>
    <t>Farmaceutische zorg</t>
  </si>
  <si>
    <t>Geneesmiddelenontwikkeling</t>
  </si>
  <si>
    <t>Verpleegkunde en vroedkunde</t>
  </si>
  <si>
    <t>Geschiedenis van de Oudheid</t>
  </si>
  <si>
    <t>Samenleving, recht en religie</t>
  </si>
  <si>
    <t>Filmstudies en visuele cultuur</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</si>
  <si>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</si>
  <si>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</si>
  <si>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</si>
  <si>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</si>
  <si>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</si>
  <si>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</si>
  <si>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</si>
  <si>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</si>
  <si>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</si>
  <si>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en beleid van de gezondheidszorg</t>
  </si>
  <si>
    <t>Management, zorg en beleid in de gerontologie</t>
  </si>
  <si>
    <t>Seksuologie</t>
  </si>
  <si>
    <t>Historische taal- en letterkunde</t>
  </si>
  <si>
    <t>Literatuur van de moderniteit</t>
  </si>
  <si>
    <t>Meertalige professionele communicatie</t>
  </si>
  <si>
    <t>Taalkunde</t>
  </si>
  <si>
    <t>Theater- en filmwetenschap</t>
  </si>
  <si>
    <t>Vergelijkende moderne letterkunde</t>
  </si>
  <si>
    <t>Westerse literatuur</t>
  </si>
  <si>
    <t>Bio-ingenieurswetenschappen: biosysteemtechniek</t>
  </si>
  <si>
    <t>Bio-ingenieurswetenschappen: bos en natuurbeheer</t>
  </si>
  <si>
    <t>Bio-ingenieurswetenschappen: cel- en genbiotechnologie</t>
  </si>
  <si>
    <t>Bio-ingenieurswetenschappen: cel- en gentechnologie</t>
  </si>
  <si>
    <t>Bio-ingenieurswetenschappen: chemie en bioprocestechnologie</t>
  </si>
  <si>
    <t>Bio-ingenieurswetenschappen: katalytische technologie</t>
  </si>
  <si>
    <t>Bio-ingenieurswetenschappen: land- en bosbeheer</t>
  </si>
  <si>
    <t>Bio-ingenieurswetenschappen: land- en waterbeheer</t>
  </si>
  <si>
    <t>Bio-ingenieurswetenschappen: landbouwkunde</t>
  </si>
  <si>
    <t>Bio-ingenieurswetenschappen: levensmiddelentechnologie</t>
  </si>
  <si>
    <t>Bio-ingenieurswetenschappen: levensmiddelenwetenschappen en voeding</t>
  </si>
  <si>
    <t>Bio-ingenieurswetenschappen: milieutechnologie</t>
  </si>
  <si>
    <t>Nanowetenschappen en nanotechnologie</t>
  </si>
  <si>
    <t>Ingenieurswetenschappen: bedrijfskundige systeemtechnieken en operationeel onderzoek</t>
  </si>
  <si>
    <t>Ingenieurswetenschappen: biomedische technologie</t>
  </si>
  <si>
    <t>Ingenieurswetenschappen: chemische technologie</t>
  </si>
  <si>
    <t>Ingenieurswetenschappen: elektrotechniek (ICT)</t>
  </si>
  <si>
    <t>Ingenieurswetenschappen: energie</t>
  </si>
  <si>
    <t>SCHOOLBEVOLKING HOGER ONDERWIJS</t>
  </si>
  <si>
    <t>Ingenieurswetenschappen: toegepaste computerwetenschappen</t>
  </si>
  <si>
    <t>Ingenieurswetenschappen: toegepaste natuurkunde</t>
  </si>
  <si>
    <t>Ingenieurswetenschappen: werktuigkunde-elektrotechniek</t>
  </si>
  <si>
    <t>Ingenieurswetenschappen: wiskundige ingenieurstechnieken</t>
  </si>
  <si>
    <t>Geomatica en landmeetkunde</t>
  </si>
  <si>
    <t>Statistiek</t>
  </si>
  <si>
    <t>Sterrenkunde</t>
  </si>
  <si>
    <t>Wiskundige informatica</t>
  </si>
  <si>
    <t xml:space="preserve">De meeste tabellen bevatten een opsplitsing naar geslacht en nationaliteit. </t>
  </si>
  <si>
    <t xml:space="preserve">   per studiegebied en soort opleiding</t>
  </si>
  <si>
    <r>
      <t xml:space="preserve">   in een </t>
    </r>
    <r>
      <rPr>
        <b/>
        <sz val="10"/>
        <rFont val="Arial"/>
        <family val="2"/>
      </rPr>
      <t>lerarenopleiding</t>
    </r>
    <r>
      <rPr>
        <sz val="10"/>
        <rFont val="Arial"/>
        <family val="2"/>
      </rPr>
      <t>, per soort opleiding</t>
    </r>
  </si>
  <si>
    <t xml:space="preserve">   per soort opleiding, studiegebied en opleiding</t>
  </si>
  <si>
    <t xml:space="preserve">   per soort opleiding en instelling</t>
  </si>
  <si>
    <t xml:space="preserve">   per soort opleiding, studiegebied en opleiding - per individuele instelling</t>
  </si>
  <si>
    <t xml:space="preserve">   in een voorbereidings- of schakelprogramma, per studiegebied</t>
  </si>
  <si>
    <r>
      <t xml:space="preserve">Aantal inschrijvingen met een </t>
    </r>
    <r>
      <rPr>
        <b/>
        <sz val="10"/>
        <rFont val="Arial"/>
        <family val="2"/>
      </rPr>
      <t>creditcontract</t>
    </r>
  </si>
  <si>
    <t>Archeologie en kunstwetenschappen; Geschiedenis; Taal- en letterkunde</t>
  </si>
  <si>
    <t>Bewegings- en revalidatiewetenschappen; Geneeskunde</t>
  </si>
  <si>
    <t>Politieke en sociale wetenschappen</t>
  </si>
  <si>
    <t>Sociale gezondheidswetenschappen</t>
  </si>
  <si>
    <t>Taal- en letterkunde</t>
  </si>
  <si>
    <t>Toegepaste biologische wetenschappen</t>
  </si>
  <si>
    <t>Toegepaste wetenschappen</t>
  </si>
  <si>
    <t>Wetenschappen</t>
  </si>
  <si>
    <t>Wijsbegeerte en moraalwetenschappen</t>
  </si>
  <si>
    <t>Psychologie en pedagogische wetenschappen</t>
  </si>
  <si>
    <t>Geschiedenis; Taal- en letterkunde</t>
  </si>
  <si>
    <t>Productontwikkeling</t>
  </si>
  <si>
    <t>Tandheelkunde</t>
  </si>
  <si>
    <t>Toegepaste taalkunde</t>
  </si>
  <si>
    <t>Verkeerskunde</t>
  </si>
  <si>
    <t>Archeologie en kunstwetenschappen; Taal- en letterkunde</t>
  </si>
  <si>
    <t>Architectuur; Industriële wetenschappen en technologie</t>
  </si>
  <si>
    <t>Geneeskunde; Toegepaste biologische wetenschappen; Toegepaste wetenschappen; Wetenschappen</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</si>
  <si>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</si>
  <si>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</si>
  <si>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</si>
  <si>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</si>
  <si>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</si>
  <si>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Geneeskunde; Toegepaste wetenschappen; Wetenschappen</t>
  </si>
  <si>
    <t>Aantal inschrijvingen met een diplomacontract per soort opleiding, studiegebied en geboortejaar</t>
  </si>
  <si>
    <t>Geschiedenis; Politieke en sociale wetenschappen; Taal- en letterkunde</t>
  </si>
  <si>
    <t>TEW: bedrijfskunde</t>
  </si>
  <si>
    <t>TEW: economisch beleid</t>
  </si>
  <si>
    <t>TEW: handelsingenieur</t>
  </si>
  <si>
    <t>Afrikaanse talen en culturen</t>
  </si>
  <si>
    <t>Oosterse talen en culturen</t>
  </si>
  <si>
    <t>Oost-Europese talen en culturen</t>
  </si>
  <si>
    <t>Specifieke lerarenopleiding na professioneel gerichte bachelor</t>
  </si>
  <si>
    <t>(1) Uitschrijvingen: het betreft studenten die zich in de loop van het academiejaar uitgeschreven hebben. Ze worden hierbij vermeld omdat de instellingen ervoor gefinancierd worden.</t>
  </si>
  <si>
    <t>Archeologie en kunstwetenschappen; Audiovisuele en beeldende kunst; Muziek en podiumkunsten</t>
  </si>
  <si>
    <t>Theology and Religious Studies</t>
  </si>
  <si>
    <t>2009 - 2010</t>
  </si>
  <si>
    <t>Philosophy</t>
  </si>
  <si>
    <t>Rehabilitation Sciences and Physiotherapy</t>
  </si>
  <si>
    <t>Management Science</t>
  </si>
  <si>
    <t>Gecombineerde studiegebieden</t>
  </si>
  <si>
    <t>EU-studies</t>
  </si>
  <si>
    <t>Educational Studies</t>
  </si>
  <si>
    <t>Criminology</t>
  </si>
  <si>
    <t>Aquaculture</t>
  </si>
  <si>
    <t>Environmental Sanitation</t>
  </si>
  <si>
    <t>Nutrition and Rural Development</t>
  </si>
  <si>
    <t>Tropical Natural Resources Management</t>
  </si>
  <si>
    <t>Earth Observation</t>
  </si>
  <si>
    <t>Nanoscience and Nanotechnology</t>
  </si>
  <si>
    <t>Applied Sciences and Engineering: Applied Computer Science</t>
  </si>
  <si>
    <t>Applied Sciences and Engineering: Computer Science</t>
  </si>
  <si>
    <t>Textile Engineering</t>
  </si>
  <si>
    <t>Biology</t>
  </si>
  <si>
    <t>Biomolecular Sciences</t>
  </si>
  <si>
    <t>Nematology</t>
  </si>
  <si>
    <t>Statistics</t>
  </si>
  <si>
    <t>Economische en toegepaste economische wetenschappen</t>
  </si>
  <si>
    <t>Godgeleerdheid, godsdienstwetenschappen en kerkelijk recht</t>
  </si>
  <si>
    <t>Rechten, notariaat en criminologische wetenschappen</t>
  </si>
  <si>
    <t>Aantal inschrijvingen per soort contract 
Totaal van alle studenten</t>
  </si>
  <si>
    <t>Aantal inschrijvingen met een diplomacontract per soort opleiding en studiegebied</t>
  </si>
  <si>
    <t xml:space="preserve">Aantal inschrijvingen met een creditcontract </t>
  </si>
  <si>
    <t>Aantal inschrijvingen met een diplomacontract in een lerarenopleiding</t>
  </si>
  <si>
    <t>Totaal Arteveldehogeschool</t>
  </si>
  <si>
    <t>Totaal Erasmushogeschool Brussel</t>
  </si>
  <si>
    <t>Aantal inschrijvingen per opleiding
Arteveldehogeschool</t>
  </si>
  <si>
    <t>Aantal inschrijvingen per opleiding
Erasmushogeschool Brussel</t>
  </si>
  <si>
    <t>Aantal inschrijvingen per opleiding
Hogere Zeevaartschool</t>
  </si>
  <si>
    <t>(1) Periode 1985-1986 tot en met 1994-1995: pedagogisch onderwijs van het lange type niet inbegrepen.</t>
  </si>
  <si>
    <t>(2) Vanaf het academiejaar 1991-1992 werd de teldatum verschoven van 1 oktober naar 1 februari.</t>
  </si>
  <si>
    <t xml:space="preserve">(3) Vanaf het academiejaar 1993-1994 werden de instellingen voor kunstonderwijs die in 1991 van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</si>
  <si>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</si>
  <si>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</si>
  <si>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</si>
  <si>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</si>
  <si>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</si>
  <si>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</si>
  <si>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en dubbel geteld in de tabellen. In DTO worden de IAJ-studenten slechts éénmaal geregistreerd, in het laagste jaar waarin </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</si>
  <si>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</si>
  <si>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</si>
  <si>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 xml:space="preserve">(6) Vanaf 2004-2005 worden in deze tabel de professioneel en academisch gerichte bachelors, de masters, </t>
  </si>
  <si>
    <t xml:space="preserve">      en de basisopleidingen in afbouw, inclusief HOKT SP, opgenomen.</t>
  </si>
  <si>
    <t>(7) Vanaf 2005-2006 betreft het de eerste inschrijving van de studenten met een diplomacontract; en dit in een instelling van het hoger onderwijs in het</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</si>
  <si>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</si>
  <si>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</si>
  <si>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(8) Het totaal in deze rij is niet gelijk aan de som van de totalen van de twee bovenstaande tabellen omwille</t>
  </si>
  <si>
    <t xml:space="preserve">      van een gewijzigde werkwijze sinds 2008-2009.  Vroeger werd enkel de eerste inschrijving van een student</t>
  </si>
  <si>
    <t xml:space="preserve">      in aanmerking genomen voor deze tabellen. Omdat er van het concept 'eerste inschrijving' afgestapt is, wordt</t>
  </si>
  <si>
    <t xml:space="preserve">   per soort opleiding en studiegebied</t>
  </si>
  <si>
    <t>Aantal inschrijvingen per soort opleiding en onderwijstaal</t>
  </si>
  <si>
    <t xml:space="preserve">   per associatie en instelling</t>
  </si>
  <si>
    <t xml:space="preserve">   per soort opleiding, studiegebied en geboortejaar</t>
  </si>
  <si>
    <r>
      <t xml:space="preserve">Aantal inschrijvingen </t>
    </r>
    <r>
      <rPr>
        <b/>
        <sz val="10"/>
        <rFont val="Arial"/>
        <family val="2"/>
      </rPr>
      <t xml:space="preserve">per soort contract </t>
    </r>
    <r>
      <rPr>
        <sz val="10"/>
        <rFont val="Arial"/>
        <family val="2"/>
      </rPr>
      <t>en soort opleiding</t>
    </r>
  </si>
  <si>
    <r>
      <t xml:space="preserve">Aantal inschrijvingen van </t>
    </r>
    <r>
      <rPr>
        <b/>
        <sz val="10"/>
        <rFont val="Arial"/>
        <family val="2"/>
      </rPr>
      <t>generatiestudenten</t>
    </r>
  </si>
  <si>
    <r>
      <t xml:space="preserve">Aantal inschrijvingen met een </t>
    </r>
    <r>
      <rPr>
        <b/>
        <sz val="10"/>
        <rFont val="Arial"/>
        <family val="2"/>
      </rPr>
      <t>diplomacontract</t>
    </r>
  </si>
  <si>
    <t xml:space="preserve">      een student twee maal geteld als hij zowel aan een hogeschool als een universiteit ingeschreven is.</t>
  </si>
  <si>
    <t>Bron data 1993-1994 tot en met 1998-1999: Vlaamse Interuniversitaire Raad (VLIR), Ravensteingalerij 27, 1000 Brussel.</t>
  </si>
  <si>
    <t>Bron data 1999-2000 en volgende: Vlaams Ministerie van Onderwijs en Vorming.</t>
  </si>
  <si>
    <t>Totaal Hogere Zeevaartschool</t>
  </si>
  <si>
    <t>Aantal inschrijvingen per opleiding
Hogeschool Gent</t>
  </si>
  <si>
    <t>Music</t>
  </si>
  <si>
    <t>Totaal Hogeschool Gent</t>
  </si>
  <si>
    <t>Architecture</t>
  </si>
  <si>
    <t>Aantal inschrijvingen per opleiding
Hogeschool West-Vlaanderen</t>
  </si>
  <si>
    <t>Totaal Hogeschool West-Vlaanderen</t>
  </si>
  <si>
    <t>Business Administration</t>
  </si>
  <si>
    <t>Aantal inschrijvingen per opleiding
Karel de Grote-Hogeschool KH Antwerpen</t>
  </si>
  <si>
    <t>Totaal Karel de Grote-Hogeschool KH Antwerpen</t>
  </si>
  <si>
    <t>Taal- en regiostudies: Arabistiek en Islamkunde</t>
  </si>
  <si>
    <t>Taal- en regiostudies: Japanologie</t>
  </si>
  <si>
    <t>Taal- en regiostudies: Sinologie</t>
  </si>
  <si>
    <t>Totaal academisch gerichte bachelor - Universiteiten</t>
  </si>
  <si>
    <t>(2) Uitschrijvingen: het betreft studenten die zich in de loop van het academiejaar uitgeschreven hebben. Ze worden bij deze tabel vermeld omdat de instellingen ervoor gefinancierd worden.</t>
  </si>
  <si>
    <t>Informaticamanagement en multimedia</t>
  </si>
  <si>
    <t>Evolutie van het aantal studenten in het universitair onderwijs per geslacht en nationaliteit</t>
  </si>
  <si>
    <t>Totaal professioneel gerichte bachelor</t>
  </si>
  <si>
    <t>Totaal academisch gerichte bachelor</t>
  </si>
  <si>
    <t>Aantal inschrijvingen per opleiding
Katholieke Universiteit Leuven</t>
  </si>
  <si>
    <t>Totaal Katholieke Universiteit Leuven</t>
  </si>
  <si>
    <t>Adapted Physical Activity (EM)</t>
  </si>
  <si>
    <t>Business Economics</t>
  </si>
  <si>
    <t>Urban Studies</t>
  </si>
  <si>
    <t>Economics</t>
  </si>
  <si>
    <t>Mathematics</t>
  </si>
  <si>
    <t>Engineering: Chemical Technology (Engineering Rheology) (EM)</t>
  </si>
  <si>
    <t xml:space="preserve">BAMA, Basisopleidingen en HOKT SP </t>
  </si>
  <si>
    <t>Mannen</t>
  </si>
  <si>
    <t>Vrouwen</t>
  </si>
  <si>
    <t>1985 - 1986 (1)</t>
  </si>
  <si>
    <t>1991 - 1992 (2)</t>
  </si>
  <si>
    <t>1993 - 1994 (3)(4)</t>
  </si>
  <si>
    <t>1999 - 2000 (5)</t>
  </si>
  <si>
    <t>2008 - 2009 (8)</t>
  </si>
  <si>
    <t>2004 - 2005 (6)</t>
  </si>
  <si>
    <t>2005 - 2006 (7)</t>
  </si>
  <si>
    <t>(1) Generatiestudent: een generatiestudent is een student die zich, in een bepaald academiejaar, voor het eerst inschrijft met een diplomacontract voor een professioneel of academisch gerichte bachelor in het Vlaams hoger onderwijs. Het statuut van generatiestudent geldt voor dat volledige academiejaar.</t>
  </si>
  <si>
    <t>Information Management</t>
  </si>
  <si>
    <t>European Studies: Transnational and Global Perspectives</t>
  </si>
  <si>
    <t>Europese studies: transnationale en mondiale perspectieven</t>
  </si>
  <si>
    <t>Society, Law and Religion</t>
  </si>
  <si>
    <t>Social and Cultural Anthropology</t>
  </si>
  <si>
    <t>Linguistics and Literature: English</t>
  </si>
  <si>
    <t>Western Literature</t>
  </si>
  <si>
    <t>Nanoscience and Nanotechnology (EM)</t>
  </si>
  <si>
    <t>Chemistry</t>
  </si>
  <si>
    <t>Physics</t>
  </si>
  <si>
    <t>Aantal inschrijvingen per opleiding
transnationale Universiteit Limburg</t>
  </si>
  <si>
    <t>Totaal transnationale Universiteit Limburg</t>
  </si>
  <si>
    <t>Aantal inschrijvingen per opleiding
Universiteit Antwerpen</t>
  </si>
  <si>
    <t>Totaal Universiteit Antwerpen</t>
  </si>
  <si>
    <t>Aantal inschrijvingen per opleiding
Universiteit Gent</t>
  </si>
  <si>
    <t>Totaal Universiteit Gent</t>
  </si>
  <si>
    <t>Applied Economic Sciences: Economic Policy</t>
  </si>
  <si>
    <t>Aantal inschrijvingen per opleiding
Universiteit Hasselt</t>
  </si>
  <si>
    <t>Totaal Universiteit Hasselt</t>
  </si>
  <si>
    <t>Aantal inschrijvingen per opleiding
Vrije Universiteit Brussel</t>
  </si>
  <si>
    <t>Totaal Vrije Universiteit Brussel</t>
  </si>
  <si>
    <t>1993 - 1994</t>
  </si>
  <si>
    <t>2000 - 2001</t>
  </si>
  <si>
    <t xml:space="preserve"> HOGER ONDERWIJS</t>
  </si>
  <si>
    <t>Belgische studenten</t>
  </si>
  <si>
    <t>Studenten van vreemde nationaliteit</t>
  </si>
  <si>
    <t>Totaal</t>
  </si>
  <si>
    <t>M</t>
  </si>
  <si>
    <t>V</t>
  </si>
  <si>
    <t>T</t>
  </si>
  <si>
    <t>Professioneel gerichte bachelor</t>
  </si>
  <si>
    <t>Bachelor na bachelor</t>
  </si>
  <si>
    <t>Algemeen totaal</t>
  </si>
  <si>
    <t>Academisch gerichte bachelor</t>
  </si>
  <si>
    <t>Master na master</t>
  </si>
  <si>
    <t>Doctoraatsopleiding</t>
  </si>
  <si>
    <t>Academische graad van doctor</t>
  </si>
  <si>
    <t>Diplomacontract</t>
  </si>
  <si>
    <t>Creditcontract</t>
  </si>
  <si>
    <t>Voorbereidingsprogramma</t>
  </si>
  <si>
    <t>Schakelprogramma</t>
  </si>
  <si>
    <t>Aantal inschrijvingen met een diplomacontract per onderwijstaal</t>
  </si>
  <si>
    <t>Behalen van creditbewijzen</t>
  </si>
  <si>
    <t>Hogescholen</t>
  </si>
  <si>
    <t>Universiteiten</t>
  </si>
  <si>
    <t>Nederlandstalig</t>
  </si>
  <si>
    <t>Franstalig</t>
  </si>
  <si>
    <t>Engelstalig</t>
  </si>
  <si>
    <t>Spaanstalig</t>
  </si>
  <si>
    <t>Professioneel gerichte opleidingen</t>
  </si>
  <si>
    <t>Academisch gerichte opleidingen</t>
  </si>
  <si>
    <t>Associatie Katholieke Universiteit Leuven</t>
  </si>
  <si>
    <t>Associatie Universiteit en Hogescholen Antwerpen</t>
  </si>
  <si>
    <t>Hogere Zeevaartschool</t>
  </si>
  <si>
    <t>Karel de Grote-Hogeschool KH Antwerpen</t>
  </si>
  <si>
    <t>Universiteit Antwerpen</t>
  </si>
  <si>
    <t>Associatie Universiteit Gent</t>
  </si>
  <si>
    <t>Arteveldehogeschool</t>
  </si>
  <si>
    <t>Hogeschool Gent</t>
  </si>
  <si>
    <t>Hogeschool West-Vlaanderen</t>
  </si>
  <si>
    <t>Associatie Universiteit-Hogescholen Limburg</t>
  </si>
  <si>
    <t>Universitaire Associatie Brussel</t>
  </si>
  <si>
    <t>Erasmushogeschool Brussel</t>
  </si>
  <si>
    <t>Onderwijs: kleuteronderwijs</t>
  </si>
  <si>
    <t>Onderwijs: lager onderwijs</t>
  </si>
  <si>
    <t>Onderwijs: secundair onderwijs</t>
  </si>
  <si>
    <t>Buitengewoon onderwijs</t>
  </si>
  <si>
    <t>Zorgverbreding en remediërend leren</t>
  </si>
  <si>
    <t xml:space="preserve">Professioneel gerichte bachelor </t>
  </si>
  <si>
    <t xml:space="preserve">Academisch gerichte bachelor </t>
  </si>
  <si>
    <t>(1) Het betreft enkel de basisopleidingen</t>
  </si>
  <si>
    <t>Aantal inschrijvingen met een diplomacontract per studiegebied en soort opleiding</t>
  </si>
  <si>
    <t>Totaal BAMA en basisopleidingen</t>
  </si>
  <si>
    <t>Totaal Universiteiten</t>
  </si>
  <si>
    <t>Totaal Hogescholen</t>
  </si>
  <si>
    <t>Academisch gerichte bachelor - Hogescholen</t>
  </si>
  <si>
    <t>Academisch gerichte bachelor - Universiteiten</t>
  </si>
  <si>
    <t>Totaal per instelling</t>
  </si>
  <si>
    <t>Economische wetenschappen/TEW/TEW: handelsingenieur</t>
  </si>
  <si>
    <t>TEW: handelsingenieur in de beleidsinformatica</t>
  </si>
  <si>
    <t>Fine Arts</t>
  </si>
  <si>
    <t>2006 - 2007</t>
  </si>
  <si>
    <t>2007 - 2008</t>
  </si>
  <si>
    <t>1986 - 1987</t>
  </si>
  <si>
    <t>1987 - 1988</t>
  </si>
  <si>
    <t>1988 - 1989</t>
  </si>
  <si>
    <t>1989 - 1990</t>
  </si>
  <si>
    <t>1990 - 1991</t>
  </si>
  <si>
    <t xml:space="preserve">1992 - 1993 </t>
  </si>
  <si>
    <t>1994 - 1995</t>
  </si>
  <si>
    <t>1995 - 1996</t>
  </si>
  <si>
    <t>1996 - 1997</t>
  </si>
  <si>
    <t>1997 - 1998</t>
  </si>
  <si>
    <t>1998 - 1999</t>
  </si>
  <si>
    <t xml:space="preserve">2000 - 2001 </t>
  </si>
  <si>
    <t>2001 - 2002</t>
  </si>
  <si>
    <t>2002 - 2003</t>
  </si>
  <si>
    <t>2003 - 2004</t>
  </si>
  <si>
    <t>Aantal inschrijvingen per soort contract
Belgische studenten</t>
  </si>
  <si>
    <t>Aantal inschrijvingen per soort contract
Studenten van vreemde nationaliteit</t>
  </si>
  <si>
    <t>Aantal inschrijvingen met een diplomacontract (1) per associatie en instelling</t>
  </si>
  <si>
    <t>HOGER ONDERWIJS</t>
  </si>
  <si>
    <t>Evolutie van het aantal studenten in het hogescholenonderwijs naar geslacht en nationaliteit</t>
  </si>
  <si>
    <t>BAMA en basisopleidingen</t>
  </si>
  <si>
    <t>Evolutie van het aantal studenten in het hoger onderwijs (hogescholen en universiteiten)</t>
  </si>
  <si>
    <t>GEZAMENLIJKE OPLEIDINGEN</t>
  </si>
  <si>
    <t>Aantal inschrijvingen van generatiestudenten (1) per soort opleiding en studiegebied</t>
  </si>
  <si>
    <t>Aantal uitschrijvingen (2)</t>
  </si>
  <si>
    <t>Deze werkmap bevat tabellen met gegevens over het hoger onderwijs, m.a.w. over hogescholen- en universitair onderwijs samen.</t>
  </si>
  <si>
    <t>Examencontract diploma</t>
  </si>
  <si>
    <t>Examencontract credit</t>
  </si>
  <si>
    <t>Specifieke lerarenopleiding na master</t>
  </si>
  <si>
    <t>Katholieke Universiteit Leuven</t>
  </si>
  <si>
    <t>Universiteit Gent</t>
  </si>
  <si>
    <t>Universiteit Hasselt</t>
  </si>
  <si>
    <t>Vrije Universiteit Brussel</t>
  </si>
  <si>
    <t>transnationale Universiteit Limburg</t>
  </si>
  <si>
    <t>Architectuur</t>
  </si>
  <si>
    <t>Audiovisuele en beeldende kunst</t>
  </si>
  <si>
    <t>Biotechniek</t>
  </si>
  <si>
    <t>Gezondheidszorg</t>
  </si>
  <si>
    <t>Handelswetenschappen en bedrijfskunde</t>
  </si>
  <si>
    <t>Industriële wetenschappen en technologie</t>
  </si>
  <si>
    <t>Muziek en podiumkunsten</t>
  </si>
  <si>
    <t>Nautische wetenschappen</t>
  </si>
  <si>
    <t>Onderwijs</t>
  </si>
  <si>
    <t>Sociaal-agogisch werk</t>
  </si>
  <si>
    <t>Archeologie en kunstwetenschappen</t>
  </si>
  <si>
    <t>Bewegings- en revalidatiewetenschappen</t>
  </si>
  <si>
    <t>Biomedische wetenschappen</t>
  </si>
  <si>
    <t>Diergeneeskunde</t>
  </si>
  <si>
    <t>Farmaceutische wetenschappen</t>
  </si>
  <si>
    <t>Geneeskunde</t>
  </si>
  <si>
    <t>Geschiedenis</t>
  </si>
  <si>
    <t>Archeologie en kunstwetenschappen; Economische en toegepaste economische wetensch.; Geschiedenis; Politieke en sociale wetenschappen; Psychologie en pedagogische wetensch.; Rechten, notariaat en criminologische wetensch.; Taal- en letterkunde; Wetenschappen</t>
  </si>
  <si>
    <t>Economische en toegepaste economische wetenschappen; Politieke en sociale wetenschappen</t>
  </si>
  <si>
    <t>Economische en toegepaste economische wetensch.; Politieke en sociale wetenschappen; Rechten, notariaat en criminologische wetenschappen</t>
  </si>
  <si>
    <t>Geneeskunde; Godgeleerdheid, godsdienstwetenschappen en kerkelijk recht; Wijsbegeerte en moraalwetenschappen</t>
  </si>
  <si>
    <t>Muziek</t>
  </si>
  <si>
    <t>Psychologie</t>
  </si>
  <si>
    <t>Revalidatiewetenschappen en kinesitherapie</t>
  </si>
  <si>
    <t>Biologie</t>
  </si>
  <si>
    <t>Geografie</t>
  </si>
  <si>
    <t>Musicologie</t>
  </si>
  <si>
    <t>Pedagogische wetenschappen</t>
  </si>
  <si>
    <t>Wijsbegeerte</t>
  </si>
  <si>
    <t>Wiskunde</t>
  </si>
  <si>
    <t>Dans</t>
  </si>
  <si>
    <t>Economische en toegepaste economische wetensch.; Politieke en sociale wetenschappen</t>
  </si>
  <si>
    <t>Economische en toegepaste economische wetenschappen; Wetenschappen</t>
  </si>
  <si>
    <t>Economische en toegepaste economische wetenschappen.; Wetenschappen</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</si>
  <si>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</si>
  <si>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</si>
  <si>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</si>
  <si>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</si>
  <si>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</si>
  <si>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</si>
  <si>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</si>
  <si>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</si>
  <si>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</si>
  <si>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</si>
  <si>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</si>
  <si>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</si>
  <si>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</si>
  <si>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</si>
  <si>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</si>
  <si>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</si>
  <si>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</si>
  <si>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</si>
  <si>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</si>
  <si>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</si>
  <si>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</si>
  <si>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</si>
  <si>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Toerisme en recreatiemanagement</t>
  </si>
  <si>
    <t>Autotechnologie</t>
  </si>
  <si>
    <t>Bouw</t>
  </si>
  <si>
    <t>Chemie</t>
  </si>
  <si>
    <t>Elektromechanica</t>
  </si>
  <si>
    <t>Elektronica-ICT</t>
  </si>
  <si>
    <t>Facilitair management</t>
  </si>
  <si>
    <t>Grafische en digitale media</t>
  </si>
  <si>
    <t>Houttechnologie</t>
  </si>
  <si>
    <t>Logistiek</t>
  </si>
  <si>
    <t>Luchtvaart</t>
  </si>
  <si>
    <t>Milieuzorg</t>
  </si>
  <si>
    <t>Modetechnologie</t>
  </si>
  <si>
    <t>Multimedia en communicatietechnologie</t>
  </si>
  <si>
    <t>Textieltechnologie</t>
  </si>
  <si>
    <t>Vastgoed</t>
  </si>
  <si>
    <t>Musical</t>
  </si>
  <si>
    <t>Pop- en rockmuziek</t>
  </si>
  <si>
    <t>Scheepswerktuigkunde</t>
  </si>
  <si>
    <t>Gezinswetenschappen</t>
  </si>
  <si>
    <t>Gezondheidszorg; Handelswetenschappen en bedrijfskunde; Onderwijs; Sociaal-agogisch werk</t>
  </si>
  <si>
    <t>Master</t>
  </si>
  <si>
    <t>Audiovisual Arts</t>
  </si>
  <si>
    <t>Biowetenschappen: land- en tuinbouwkunde</t>
  </si>
  <si>
    <t>Cultural Studies</t>
  </si>
  <si>
    <t>Organisatie en management</t>
  </si>
  <si>
    <t>Law</t>
  </si>
  <si>
    <t>Electronics and Information Technology Engineering</t>
  </si>
  <si>
    <t>Master - Hogescholen</t>
  </si>
  <si>
    <t>Sociaal werk (gezamenlijke opleiding)</t>
  </si>
  <si>
    <t>Totaal master</t>
  </si>
  <si>
    <t>Beeldende kunsten (gezamenlijke opleiding)</t>
  </si>
  <si>
    <t>Bio-ingenieurswetenschappen: bos- en natuurbeheer</t>
  </si>
  <si>
    <t>Chemie (gezamenlijke opleiding)</t>
  </si>
  <si>
    <t>Fysica en sterrenkunde (gezamenlijke opleiding)</t>
  </si>
  <si>
    <t>2010 - 2011</t>
  </si>
  <si>
    <t>(1) Het betreft enkel de basisopleidingen.</t>
  </si>
  <si>
    <t>Theoretical Chemistry and Computational Modelling (EM)</t>
  </si>
  <si>
    <t>Marine Biodiversity and Conservation (EM)</t>
  </si>
  <si>
    <t>Totaal academisch gerichte bachelor - Hogescholen</t>
  </si>
  <si>
    <t xml:space="preserve">2006 - 2007 </t>
  </si>
  <si>
    <t>Economische en toegepaste economische wetenschappen; Rechten, notariaat en criminologische wetenschappen</t>
  </si>
  <si>
    <t>Totaal master - Hogescholen</t>
  </si>
  <si>
    <t>Economie, recht en bedrijfskunde</t>
  </si>
  <si>
    <t>Biomedical Engineering</t>
  </si>
  <si>
    <t>Fire Safety Engineering (EM)</t>
  </si>
  <si>
    <t>Computer Science</t>
  </si>
  <si>
    <t>Totaal professioneel gerichte bachelor (HS)</t>
  </si>
  <si>
    <t>Totaal academisch gerichte bachelor (HS en UN)</t>
  </si>
  <si>
    <t>Totaal BAMA-opleidingen</t>
  </si>
  <si>
    <t>Geografie en geomatica</t>
  </si>
  <si>
    <t>Onderwijs: schoolontwikkeling</t>
  </si>
  <si>
    <t>2011 - 2012</t>
  </si>
  <si>
    <t>Industrial Sciences</t>
  </si>
  <si>
    <t>Sport en bewegen</t>
  </si>
  <si>
    <t>Pedagogie van het jonge kind</t>
  </si>
  <si>
    <t>Retailmanagement</t>
  </si>
  <si>
    <t>Industrieel productontwerpen</t>
  </si>
  <si>
    <t>Ontwerp- en productietechnologie</t>
  </si>
  <si>
    <t>Audiovisuele kunsten (gezamenlijke opleiding)</t>
  </si>
  <si>
    <t>Archeologie en kunstwetenschappen; Economische en toegepaste economische wetenschappen; Geschiedenis; Politieke en sociale wetenschappen; Psychologie en pedagogische wetenschappen; Rechten, notariaat en criminologische wetenschappen; Taal- en letterkunde; Wetenschappen</t>
  </si>
  <si>
    <t>Economische en toegepaste economische wetenschappen; Geneeskunde; Rechten, notariaat en criminologische wetenschappen; Toegepaste biologische wetenschappen; Toegepaste wetenschappen; Wetenschappen</t>
  </si>
  <si>
    <t>Gezondheidszorg; Onderwijs</t>
  </si>
  <si>
    <t>Gezondheidszorg; Onderwijs; Sociaal-agogisch werk</t>
  </si>
  <si>
    <t>Economische en toegepaste economische wetenschappen; Politieke en sociale wetenschappen; Rechten, notariaat en criminologische wetenschappen</t>
  </si>
  <si>
    <t>Food Science,Technology Nutrition (EM)</t>
  </si>
  <si>
    <t>Biomedical Sciences</t>
  </si>
  <si>
    <t>Communication Studies</t>
  </si>
  <si>
    <t>Educational Sciences</t>
  </si>
  <si>
    <t>Architectural Engineering</t>
  </si>
  <si>
    <t>Chemical and Material Engineering</t>
  </si>
  <si>
    <t>Civil Engineering</t>
  </si>
  <si>
    <t>Electro-Mechanical Engineering</t>
  </si>
  <si>
    <t>Engineering: Energy</t>
  </si>
  <si>
    <t>Sustainable Territorial Development (EM)</t>
  </si>
  <si>
    <t>Energietechnologie</t>
  </si>
  <si>
    <t>Ingenieurswetenschappen: verkeer, logistiek en intelligente transportsystemen</t>
  </si>
  <si>
    <t>Environmental Technology and Engineering (EM)</t>
  </si>
  <si>
    <t>K.U.Leuven - V.U.Brussel - Water Resources Engineering 50-50</t>
  </si>
  <si>
    <t>UGent - V.U.Brussel - Physical Land Resources 70-30</t>
  </si>
  <si>
    <t>Management (E)</t>
  </si>
  <si>
    <t>Bioinformatics</t>
  </si>
  <si>
    <t>Management (N)</t>
  </si>
  <si>
    <t>Nuclear Fusion (EM)</t>
  </si>
  <si>
    <t>Geneeskunde; Godgeleerdheid; godsdienstwetenschappen en kerkelijk recht; Wijsbegeerte en moraalwetenschappen</t>
  </si>
  <si>
    <t>Archeologie en kunstwetenschappen; Bewegings- en revalidatiewetenschappen; Biomedische wetenschappen; Economische en toegepaste economische wetenschappen; Farmaceutische wetenschappen; Geneeskunde; Geschiedenis; Politieke en sociale wetenschappen; Psychologie en pedagogische wetenschappen; Rechten, notariaat en criminologische wetenschappen; Sociale gezondheidswetenschappen; Taal- en letterkunde; Tandheelkunde; Toegepaste biologische wetenschappen; Toegepaste wetenschappen; Wetenschappen; Wijsbegeerte en moraalwetenschappen</t>
  </si>
  <si>
    <t>Aantal inschrijvingen per opleiding
Gezamenlijke opleidingen</t>
  </si>
  <si>
    <t>Evolutie van het aantal studenten per nationaliteit en geslacht</t>
  </si>
  <si>
    <t>Evolutie van het aantal studenten per soort opleiding en studiegebied</t>
  </si>
  <si>
    <t>Evolutie van het aantal studenten per instelling</t>
  </si>
  <si>
    <t>Evolutie van het aantal generatiestudenten per soort opleiding en studiegebied</t>
  </si>
  <si>
    <t>Evolutie van het aantal generatiestudenten per instelling</t>
  </si>
  <si>
    <t xml:space="preserve">Master </t>
  </si>
  <si>
    <t>Economische en toegepaste economische wetenschappen; Geneeskunde; Politieke en sociale wetenschappen; Rechten, notariaat en criminologische wetenschappen; Wetenschappen</t>
  </si>
  <si>
    <t>Documentary Film Directing (EM)</t>
  </si>
  <si>
    <t>Astronomy and Astrophysics</t>
  </si>
  <si>
    <t>Energiemanagement</t>
  </si>
  <si>
    <t>Integrale veiligheid</t>
  </si>
  <si>
    <t>Sociale readaptatiewetenschappen</t>
  </si>
  <si>
    <t>Productdesign (gezamenlijke opleiding)</t>
  </si>
  <si>
    <t>Ergotherapeutische wetenschap (gezamenlijke opleiding)</t>
  </si>
  <si>
    <t>Epidemiologie</t>
  </si>
  <si>
    <t>Aantal inschrijvingen per opleiding
Thomas More Kempen</t>
  </si>
  <si>
    <t>Totaal Thomas More Kempen</t>
  </si>
  <si>
    <t>Aantal inschrijvingen per opleiding
LUCA School of Arts</t>
  </si>
  <si>
    <t>Totaal LUCA School of Arts</t>
  </si>
  <si>
    <t>Médiation interculturelle: identités, mobilités, conflits (EM)</t>
  </si>
  <si>
    <t>Totaal master - Universiteiten</t>
  </si>
  <si>
    <t>Totaal master (HS en UN)</t>
  </si>
  <si>
    <t>Katholieke Hogeschool Vives Noord</t>
  </si>
  <si>
    <t>Katholieke Hogeschool Vives Zuid</t>
  </si>
  <si>
    <t>LUCA School of Arts</t>
  </si>
  <si>
    <t>Thomas More Kempen</t>
  </si>
  <si>
    <t>2012 - 2013</t>
  </si>
  <si>
    <t>Totaal BAMA</t>
  </si>
  <si>
    <t>2013 - 2014</t>
  </si>
  <si>
    <t>AP Hogeschool Antwerpen</t>
  </si>
  <si>
    <t>Hogeschool PXL</t>
  </si>
  <si>
    <t>(2) Uitschrijvingen: het betreft studenten die zich in de loop van het academiejaar uitgeschreven hebben. Ze worden hierbij vermeld omdat de instellingen ervoor gefinancierd worden.</t>
  </si>
  <si>
    <t>Conservatie-restauratie</t>
  </si>
  <si>
    <t>Thomas More Mechelen-Antwerpen</t>
  </si>
  <si>
    <t>Politieke wetenschappen en sociologie</t>
  </si>
  <si>
    <t>Mobiliteitswetenschappen</t>
  </si>
  <si>
    <t>Veiligheidswetenschappen</t>
  </si>
  <si>
    <t>Sociaal werk en sociaal beleid</t>
  </si>
  <si>
    <t>Chemical Engineering</t>
  </si>
  <si>
    <t>Electrical Engineering</t>
  </si>
  <si>
    <t>Engineering Physics</t>
  </si>
  <si>
    <t>Materials Engineering</t>
  </si>
  <si>
    <t>Mechanical Engineering</t>
  </si>
  <si>
    <t>Transportation Sciences</t>
  </si>
  <si>
    <t>Biophysics, Biochemistry &amp; Biotechnology</t>
  </si>
  <si>
    <t>Industrial Engineering and Operations Research</t>
  </si>
  <si>
    <t>Aantal inschrijvingen per opleiding
AP Hogeschool Antwerpen</t>
  </si>
  <si>
    <t>Totaal AP Hogeschool Antwerpen</t>
  </si>
  <si>
    <t>Aantal inschrijvingen per opleiding
Katholieke Hogeschool Vives-Noord</t>
  </si>
  <si>
    <t>Totaal Katholieke Hogeschool Vives-Noord</t>
  </si>
  <si>
    <t>Aantal inschrijvingen per opleiding
Katholieke Hogeschool Vives-Zuid</t>
  </si>
  <si>
    <t>Totaal Katholieke Hogeschool Vives-Zuid</t>
  </si>
  <si>
    <t>Aantal inschrijvingen per opleiding
Thomas More Mechelen-Antwerpen</t>
  </si>
  <si>
    <t>Totaal Thomas More Mechelen-Antwerpen</t>
  </si>
  <si>
    <t>Tienen</t>
  </si>
  <si>
    <t>Iinterieurarchitectuur</t>
  </si>
  <si>
    <t>Aantal inschrijvingen per opleiding
Hogeschool PXL</t>
  </si>
  <si>
    <t>Totaal Hogeschool PXL</t>
  </si>
  <si>
    <t>Energy (EIT-KIC)</t>
  </si>
  <si>
    <t>Master na professioneel gerichte bachelor</t>
  </si>
  <si>
    <t>Totaal Master na professioneel gerichte bachelor</t>
  </si>
  <si>
    <t>Industriële wetenschappen: biochemie</t>
  </si>
  <si>
    <t>Industriële wetenschappen: elektrotechniek</t>
  </si>
  <si>
    <t>Industriële wetenschappen: landmeten</t>
  </si>
  <si>
    <t>K.U.Leuven - UHasselt - industriële wetenschappen 51-49</t>
  </si>
  <si>
    <t>K.U.Leuven - tUL - rechten 0-100</t>
  </si>
  <si>
    <t>K.U.Leuven - UGent - UHasselt - Universiteit Antwerpen - ergotherapeutische wetenschap 18-73-2-7</t>
  </si>
  <si>
    <t>K.U.Leuven - UGent - UHasselt - V.U.Brussel - toerisme 100-0-0-0</t>
  </si>
  <si>
    <t>K.U.Leuven - UHasselt - industriële wetenschappen: biochemie 90-10</t>
  </si>
  <si>
    <t>K.U.Leuven - UHasselt - industriële wetenschappen: bouwkunde 10-90</t>
  </si>
  <si>
    <t>K.U.Leuven - UHasselt - industriële wetenschappen: chemie 90-10</t>
  </si>
  <si>
    <t>K.U.Leuven - UHasselt - industriele wetenschappen: energie 90-10</t>
  </si>
  <si>
    <t>K.U.Leuven - UGent - Food Technology 49-51</t>
  </si>
  <si>
    <t>K.U.Leuven - Universiteit Antwerpen - V.U.Brussel - Molecular Biology 33-11-56</t>
  </si>
  <si>
    <t>UGent - V.U.Brussel - Biomedical Engineering 70-30</t>
  </si>
  <si>
    <t>UGent - V.U.Brussel - ingenieurswetenschappen: fotonica 50-50</t>
  </si>
  <si>
    <t>UGent - V.U.Brussel - Photonics Engineering 50-50</t>
  </si>
  <si>
    <t>K.U.Leuven - UGent - Geology 37-63</t>
  </si>
  <si>
    <t>K.U.Leuven - V.U.Brussel - geografie 64-36</t>
  </si>
  <si>
    <t>UGent - Universiteit Antwerpen - V.U.Brussel - Marine and Lacustrine Science Management 52-17-31</t>
  </si>
  <si>
    <t>International Business Economics and Management</t>
  </si>
  <si>
    <t>Internationale bedrijfseconomie en bedrijfsbeleid</t>
  </si>
  <si>
    <t>Industriële wetenschappen: energie</t>
  </si>
  <si>
    <t>Industriële wetenschappen: kunststofverwerking</t>
  </si>
  <si>
    <t>Industrial Science: Biochemical Engineering</t>
  </si>
  <si>
    <t>Industrial Science: Chemical Engineering</t>
  </si>
  <si>
    <t>Industrial Science: Electromechanical Engineering</t>
  </si>
  <si>
    <t>Industrial Science: Electronic Engineering</t>
  </si>
  <si>
    <t>Industriële wetenschappen: elektronica-ICT (gezamenlijke opleiding)</t>
  </si>
  <si>
    <t>Industriële wetenschappen: nucleaire technologie (gezamenlijke opleiding)</t>
  </si>
  <si>
    <t>Industriële wetenschappen: verpakkingstechnologie (gezamenlijke opleiding)</t>
  </si>
  <si>
    <t>Biophysics, Biochemistry and Biotechnology</t>
  </si>
  <si>
    <t>Industriële wetenschappen (gezamenlijke opleiding)</t>
  </si>
  <si>
    <t>Ingenieurswetenschappen: chemische technieken en materiaalkunde</t>
  </si>
  <si>
    <t>UGent - V.U.Brussel - ingenieurswetenschappen: biomedische ingenieurstechniek 70-30</t>
  </si>
  <si>
    <t>K.U.Leuven - UHasselt - industriële wetenschappen: nucleaire technologie 10-90</t>
  </si>
  <si>
    <t>K.U.Leuven - UHasselt - industriële wetenschappen: verpakkingstechnologie 10-90</t>
  </si>
  <si>
    <t>K.U.Leuven - UHasselt - industriële wetenschappen: elektromechanica 57-43</t>
  </si>
  <si>
    <t>K.U.Leuven - UHasselt - industriële wetenschappen: elektronica-ICT 75-25</t>
  </si>
  <si>
    <t>UGent - V.U.Brussel - Biomedical Engeneering (EM) 85-15</t>
  </si>
  <si>
    <t>Internationale bedrijfseconomie bedrijfsbeleid</t>
  </si>
  <si>
    <t>Industrial Sciences: Biochemical Engineering</t>
  </si>
  <si>
    <t>Industrial Sciences: Chemical Engineering</t>
  </si>
  <si>
    <t>Industrial Sciences: Electromechanical Engineering</t>
  </si>
  <si>
    <t>Industrial Sciences: Electronic Engineering</t>
  </si>
  <si>
    <t>(9) In academiejaar 2013-2014 hebben de hogescholen hun academische bachelor- en masteropleidingen, met uitzondering van de kunstopleidingen</t>
  </si>
  <si>
    <t xml:space="preserve">     en de academische opleidingen van Hogere Zeevaartschool, overgedragen aan de universiteiten. Na de integratie bieden de hogescholen nog verder </t>
  </si>
  <si>
    <t xml:space="preserve">     hun professionele opleidingen aan en binnen het kader van een “School of Arts” ook nog academische kunstopleidingen (in de studiegebieden </t>
  </si>
  <si>
    <t xml:space="preserve">     Audiovisuele en beeldende kunst, en Muziek en podiumkunsten) (zie ook 'Duiding bij de cijfers' bij Deel 1, Hoofdstuk 5 Hoger Onderwijs).</t>
  </si>
  <si>
    <t>Totaal meerdere inrichtende instellingen</t>
  </si>
  <si>
    <t>K.U.Leuven - tUL</t>
  </si>
  <si>
    <t>HUB-KUBrussel - K.U.Leuven</t>
  </si>
  <si>
    <t>Arteveldehogeschool - UGent</t>
  </si>
  <si>
    <t>Katholieke Hogeschool Limburg - XIOS Hogeschool Limburg</t>
  </si>
  <si>
    <t>Katholieke Hogeschool Limburg - Provinciale Hogeschool Limburg/Hogeschool PXL (5)</t>
  </si>
  <si>
    <t>HUB-EHSAL - HUB-KUBrussel</t>
  </si>
  <si>
    <t>Artesis Hogeschool Antwerpen - Karel de Grote-Hogeschool KH Antwerpen</t>
  </si>
  <si>
    <t>Meerdere inrichtende instellingen</t>
  </si>
  <si>
    <t>Totaal universiteiten zonder gezamenlijke opleidingen</t>
  </si>
  <si>
    <t>Totaal hogescholen zonder gezamenlijke opleidingen</t>
  </si>
  <si>
    <t>XIOS Hogeschool Limburg</t>
  </si>
  <si>
    <t>Provinciale Hogeschool Limburg</t>
  </si>
  <si>
    <t>Plantijn-Hogeschool</t>
  </si>
  <si>
    <t>Lessius Hogeschool/Lessius Antwerpen/Thomas More Antwerpen</t>
  </si>
  <si>
    <t>Katholieke Hogeschool Zuid-West-Vlaanderen/Katholieke Hogeschool Vives Zuid</t>
  </si>
  <si>
    <t>Katholieke Hogeschool Sint-Lieven</t>
  </si>
  <si>
    <t>Katholieke Hogeschool Kempen/Thomas More Kempen</t>
  </si>
  <si>
    <t>Katholieke Hogeschool Brugge-Oostende/Katholieke Hogeschool Vives Noord</t>
  </si>
  <si>
    <t>Artesis Hogeschool Antwerpen</t>
  </si>
  <si>
    <t>Eén inrichtende instelling</t>
  </si>
  <si>
    <t>2013-2014 (2)</t>
  </si>
  <si>
    <t>2012-2013</t>
  </si>
  <si>
    <t>2011-2012</t>
  </si>
  <si>
    <t>Evolutie van het aantal unieke generatiestudenten per instelling (1)</t>
  </si>
  <si>
    <t>(7) Vanaf 2013-2014 fusioneerden de Katholieke Hogeschool Sint-Lieven en HUB-EHSAL tot HUB-KAHO.</t>
  </si>
  <si>
    <t>(4) Vanaf 2013-2014 zijn Provinciale Hogeschool Limburg en XIOS Hogeschool Limburg gefusioneerd tot Hogeschool PXL;</t>
  </si>
  <si>
    <t>Universiteit Antwerpen - V.U.Brussel</t>
  </si>
  <si>
    <t>UGent - V.U.Brussel</t>
  </si>
  <si>
    <t>UGent - Universiteit Antwerpen - V.U.Brussel</t>
  </si>
  <si>
    <t>K.U.Leuven - V.U.Brussel</t>
  </si>
  <si>
    <t>K.U.Leuven - Universiteit Antwerpen - V.U.Brussel</t>
  </si>
  <si>
    <t>K.U.Leuven - UGent</t>
  </si>
  <si>
    <t>K.U.Leuven - UHasselt</t>
  </si>
  <si>
    <t>K.U.Leuven - UGent - UHasselt - V.U.Brussel</t>
  </si>
  <si>
    <t>K.U.Leuven - UGent - UHasselt - Universiteit Antwerpen</t>
  </si>
  <si>
    <t>HUB-EHSAL - K.U.Leuven - Katholieke Hogeschool Kempen - Katholieke Hogeschool Leuven - Katholieke Hogeschool Zuid-West-Vlaanderen</t>
  </si>
  <si>
    <t>HUB-EHSAL - K.U.Leuven - Katholieke Hogeschool Brugge-Oostende - Katholieke Hogeschool Kempen - Katholieke Hogeschool Leuven - Katholieke Hogeschool Limburg - Katholieke Hogeschool Mechelen/Lessius Mechelen - Katholieke Hogeschool Sint-Lieven - Katholieke Hogeschool Zuid-West-Vlaanderen</t>
  </si>
  <si>
    <t>Erasmushogeschool Brussel - Hogeschool West-Vlaanderen - K.U.Leuven - Katholieke Hogeschool Brugge-Oostende - Katholieke Hogeschool Mechelen/Lessius Mechelen - Plantijn-Hogeschool - UGent - UHasselt - V.U.Brussel - XIOS Hogeschool Limburg</t>
  </si>
  <si>
    <t>Arteveldehogeschool - Hogeschool Gent - Hogeschool West-Vlaanderen - UGent</t>
  </si>
  <si>
    <t>Arteveldehogeschool - Hogeschool Gent - Hogeschool West-Vlaanderen - HUB-EHSAL - K.U.Leuven - Katholieke Hogeschool Brugge-Oostende - Thomas More Kempen - UGent</t>
  </si>
  <si>
    <t>Artesis Hogeschool Antwerpen - Karel de Grote-Hogeschool KH Antwerpen - Universiteit Antwerpen</t>
  </si>
  <si>
    <t>Katholieke Hogeschool Limburg - Provinciale Hogeschool Limburg/PXL</t>
  </si>
  <si>
    <t>HUB-KUBrussel (5)</t>
  </si>
  <si>
    <t>Lessius Antwerpen/Thomas More Antwerpen</t>
  </si>
  <si>
    <t>Katholieke Hogeschool Zuid-West-Vlaanderen/Katholieke Hogeschool Vives-Zuid</t>
  </si>
  <si>
    <t>Katholieke Hogeschool Mechelen/Lessius Mechelen/Thomas More Mechelen/TM Mechelen-Antwerpen (6)</t>
  </si>
  <si>
    <t>Hogeschool voor Wetenschap &amp; Kunst/LUCA School of Arts</t>
  </si>
  <si>
    <t>Hogeschool PXL (4)</t>
  </si>
  <si>
    <t>AP Hogeschool Antwerpen (3)</t>
  </si>
  <si>
    <t>2013-2014</t>
  </si>
  <si>
    <t>Evolutie van het aantal unieke studenten per instelling</t>
  </si>
  <si>
    <t>(4) De academisch gerichte bachelor- en masteropleiding “milieu- en preventiemanagement” worden vanaf academiejaar 2013-2014 ondergebracht bij het studiegebied Sociale gezondheidswetenschappen in plaats van het eerdere studiegebied Gezondheidszorg. De academisch gerichte bachelor- en masteropleiding “revalidatiewetenschappen en kinesitherapie” worden vanaf academiejaar 2013-2014 ondergebracht bij het studiegebied Bewegings- en revalidatiewetenschappen. Tot en met academiejaar 2012-2013 behoorden zij tot het studiegebied Gezondheidszorg.</t>
  </si>
  <si>
    <t>(3) De academisch gerichte opleidingen “bachelor in de conservatie en de restauratie” en “master in de conservatie en de restauratie” worden vanaf academiejaar 2013-2014 ondergebracht in een nieuw studiegebied Conservatie-restauratie. Voordien behoorden deze opleidingen tot het studiegebied Audiovisuele en beeldende kunst.</t>
  </si>
  <si>
    <t>Gezondheidszorg (4)</t>
  </si>
  <si>
    <t>Conservatie-restauratie (3)</t>
  </si>
  <si>
    <t>Master en afbouw</t>
  </si>
  <si>
    <t>Evolutie van het aantal unieke studenten per soort opleiding en studiegebied (1)</t>
  </si>
  <si>
    <t>(6) Vanaf 2013-2014 is Thomas More Antwerpen en Thomas More Mechelen gefusioneerd tot Thomas More Mechelen-Antwerpen;</t>
  </si>
  <si>
    <t>(3) Vanaf 2013-2014 zijn Artesis Hogeschool Antwerpen en Plantijn Hogeschool gefusioneerd tot AP Hogeschool Antwerpen;</t>
  </si>
  <si>
    <t>Evolutie van het aantal unieke generatiestudenten per soort opleiding en studiegebied (1)</t>
  </si>
  <si>
    <t>(2) In academiejaar 2013-2014 hebben de hogescholen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(zie ook tabblad 'Toelichting' vooraan deze werkmap).</t>
  </si>
  <si>
    <t>(1) Net zoals de vorige jaren toont deze tabel het aantal studenten per studiegebied. Een verschil met het vorige jaarboek is dat er geen opsplitsing meer gemaakt wordt tussen de hogescholen en universiteiten, omwille van de integratie (zie ook tabblad 'Toelichting' vooraan deze werkmap). De hogescholen hebben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De gezamenlijke opleidingen tussen hogescholen en universiteiten worden dan ook niet meer apart opgenomen.</t>
  </si>
  <si>
    <t>(1) In academiejaar 2013-2014 hebben de hogescholen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(zie ook tabblad 'Toelichting' vooraan deze werkmap).</t>
  </si>
  <si>
    <t>(5) Vanaf 2013-2014 is HUB-KUB overgenomen door K.U.Leuven;</t>
  </si>
  <si>
    <t>Rechten (gezamenlijke opleiding)</t>
  </si>
  <si>
    <t>Master - Universiteiten</t>
  </si>
  <si>
    <t>Management</t>
  </si>
  <si>
    <t>Industriële wetenschappen: elektromechanica (gezamenlijke opleiding)</t>
  </si>
  <si>
    <t>Meertalig</t>
  </si>
  <si>
    <t>Odisee</t>
  </si>
  <si>
    <t>UC Leuven</t>
  </si>
  <si>
    <t>UC Limburg</t>
  </si>
  <si>
    <t>Erasmushogeschool Brussel - Odisee</t>
  </si>
  <si>
    <t>Hogeschool PXL - LUCA School of Arts</t>
  </si>
  <si>
    <t>K.U.Leuven - UGent - V.U.Brussel</t>
  </si>
  <si>
    <t>Economische en toegepaste economische wetenschappen; Geschiedenis; Politieke en sociale wetenschappen; Taal- en letterkunde; Wijsbegeerte en moraalwetenschappen</t>
  </si>
  <si>
    <t>2014 - 2015</t>
  </si>
  <si>
    <t>2013 - 2014 (9)</t>
  </si>
  <si>
    <t>2014-2015</t>
  </si>
  <si>
    <t>-</t>
  </si>
  <si>
    <t>Groep T - Internationale Hogeschool Leuven/UC Leuven Comenius Lerarenopleidingen</t>
  </si>
  <si>
    <t>Katholieke Hogeschool Leuven/UC Leuven</t>
  </si>
  <si>
    <t>Katholieke Hogeschool Limburg/UC Limburg</t>
  </si>
  <si>
    <t>Erasmushogeschool Brussel - HUB-EHSAL/HUB-KAHO/Odisee</t>
  </si>
  <si>
    <t>HUB-EHSAL/HUB-KAHO (8)/Odisee</t>
  </si>
  <si>
    <t>Erasmushogeschool Brussel - HUB-EHSAL/HUB-KAHO (8)/Odisee</t>
  </si>
  <si>
    <t>(2) Omwille van de integratie (zie toelichting vooraan deze werkmap) zijn er een aantal verschuivingen in studiegebieden.</t>
  </si>
  <si>
    <t>Business Management</t>
  </si>
  <si>
    <t>Idea &amp; Innovation Management</t>
  </si>
  <si>
    <t>International Business Management</t>
  </si>
  <si>
    <t>Toegepaste gezondheidswetenschappen</t>
  </si>
  <si>
    <t>Digital arts en entertainment</t>
  </si>
  <si>
    <t>Ecotechnologie</t>
  </si>
  <si>
    <t>AP Hogeschool Antwerpen - Arteveldehogeschool - Karel de Grote-Hogeschool KH Antwerpen</t>
  </si>
  <si>
    <t>K.U.Leuven - UGent - Universiteit Antwerpen - V.U.Brussel</t>
  </si>
  <si>
    <t>UGent - Universiteit Antwerpen</t>
  </si>
  <si>
    <t>Visual Arts</t>
  </si>
  <si>
    <t>Business Engineering: Business and Technology</t>
  </si>
  <si>
    <t>Psychology: Theory and Research</t>
  </si>
  <si>
    <t>Linguistics and Literary Studies</t>
  </si>
  <si>
    <t>Agro- and Ecosystems Engineering</t>
  </si>
  <si>
    <t>Bioscience Engineering: Human Health Engeering</t>
  </si>
  <si>
    <t>Food Technology (gezamenlijke opleiding)</t>
  </si>
  <si>
    <t>Molecular Biology (gezamenlijke opleiding)</t>
  </si>
  <si>
    <t>Rural Development (EM)</t>
  </si>
  <si>
    <t>Water Resources Engineering (gezamenlijke opleiding)</t>
  </si>
  <si>
    <t>Physical Land Resources (gezamenlijke opleiding)</t>
  </si>
  <si>
    <t>Biomedical Engineering (gezamenlijke opleiding)</t>
  </si>
  <si>
    <t>Computer Science Engineering</t>
  </si>
  <si>
    <t>Engineering: Computer Science</t>
  </si>
  <si>
    <t>Mathematical Engineering</t>
  </si>
  <si>
    <t>Photonics (gezamenlijke opleiding)</t>
  </si>
  <si>
    <t>Photonics Engineering (gezamenlijke opleiding)</t>
  </si>
  <si>
    <t>Sustainable Materials Engineering</t>
  </si>
  <si>
    <t>Geography (gezamenlijke opleiding)</t>
  </si>
  <si>
    <t>Geology (gezamenlijke opleiding)</t>
  </si>
  <si>
    <t>Marine and Lacustrine Science Management (gezamenlijke opleiding)</t>
  </si>
  <si>
    <t>Gender en diversiteit (gezamenlijke opleiding)</t>
  </si>
  <si>
    <t>Bio-ingenieurswetenschappen: landbeheer</t>
  </si>
  <si>
    <t>Biomedical Engineering (EM)(gezamenlijke opleiding)</t>
  </si>
  <si>
    <t>Ingenieurswetenschappen: fotonica (gezamenlijke opleiding)</t>
  </si>
  <si>
    <t>Geografie (gezamenlijke opleiding)</t>
  </si>
  <si>
    <t>Totaal Odisee</t>
  </si>
  <si>
    <t>Totaal UC Leuven</t>
  </si>
  <si>
    <t>Totaal UC Limburg</t>
  </si>
  <si>
    <t>Aantal inschrijvingen per opleiding
Odisee</t>
  </si>
  <si>
    <t>Aantal inschrijvingen per opleiding
UC Leuven</t>
  </si>
  <si>
    <t>Aantal inschrijvingen per opleiding
UC Limburg</t>
  </si>
  <si>
    <t>Comparative Vertebrate Morphology (EM)</t>
  </si>
  <si>
    <t>Economische en toegepaste economische wetenschappen - Geschiedenis - Politieke en sociale wetenschappen - Taal- en letterkunde - Wijsbegeerte en moraalwetenschappen</t>
  </si>
  <si>
    <t>Erasmushogeschool Brussel - Odisee - sociaal werk 50-50</t>
  </si>
  <si>
    <t>Hogeschool PXL - LUCA School of Arts - productdesign 0-100</t>
  </si>
  <si>
    <t>K.U.Leuven - V.U.Brussel - Geography 69-31</t>
  </si>
  <si>
    <t>UGent - V.U.Brussel - Photonics 50-50</t>
  </si>
  <si>
    <t>Archeologie en kunstwetenschappen; Economische en toegepaste economische wetenschappen.; Geschiedenis; Politieke en sociale wetenschappen; Psychologie en pedagogische wetenschappen; Rechten, notariaat en criminologische wetenschappen; Taal- en letterkunde; Wetenschappen</t>
  </si>
  <si>
    <t>Industriële wetenschappen: bouwkunde (gezamenlijke opleiding)</t>
  </si>
  <si>
    <t>Industriële wetenschappen: biochemie (gezamenlijke opleiding)</t>
  </si>
  <si>
    <t>Industriële wetenschappen: chemie (gezamenlijke opleiding)</t>
  </si>
  <si>
    <t>Industriele wetenschappen: energie (gezamenlijke opleiding)</t>
  </si>
  <si>
    <t>15_HO_01</t>
  </si>
  <si>
    <t>15_HO_02</t>
  </si>
  <si>
    <t>15_HO_03</t>
  </si>
  <si>
    <t>15_HO_04</t>
  </si>
  <si>
    <t>15_HO_05</t>
  </si>
  <si>
    <t>15_HO_06</t>
  </si>
  <si>
    <t>15_HO_07</t>
  </si>
  <si>
    <t>15_HO_08</t>
  </si>
  <si>
    <t>15_HO_09</t>
  </si>
  <si>
    <t>15_HO_10</t>
  </si>
  <si>
    <t>15_HO_11</t>
  </si>
  <si>
    <t>15_HO_12</t>
  </si>
  <si>
    <t>15_HO_13</t>
  </si>
  <si>
    <t>15_HO_14</t>
  </si>
  <si>
    <t>15_HO_15</t>
  </si>
  <si>
    <t>15_HO_16</t>
  </si>
  <si>
    <t>15_HO_17</t>
  </si>
  <si>
    <t>15_HO_18</t>
  </si>
  <si>
    <t>15_HO_19</t>
  </si>
  <si>
    <t>15_HO_20</t>
  </si>
  <si>
    <t>15_HO_21</t>
  </si>
  <si>
    <t>Academiejaar 2015-2016</t>
  </si>
  <si>
    <t>1998 en later</t>
  </si>
  <si>
    <t>1984 en vroeger</t>
  </si>
  <si>
    <t>2015 - 2016</t>
  </si>
  <si>
    <t>2015-2016</t>
  </si>
  <si>
    <t>Gezondheidszorg; Industriële wetenschappen en technologie</t>
  </si>
  <si>
    <t>Gezondheidszorg, Sociaal-agogisch werk</t>
  </si>
  <si>
    <t>Archeologie en kunstwetenschappen; Geschiedenis; Politieke en sociale wetenschappen; Psychologie en pedagogische wetenschappen; Taal- en letterkunde; Wetenschappen</t>
  </si>
  <si>
    <t>Bewegings- en revalidatiewetenschappen; Biomedische wetenschappen; Geneeskunde; Tandheelkunde</t>
  </si>
  <si>
    <t>Economische en toegepaste economische wetenschappen; Rechten, notariaat en criminologische wetenschapen; Toegepaste wetenschappen</t>
  </si>
  <si>
    <t>Economische en toegepaste economische wetenschappen; Rechten, notariaat en criminologische wetenschappen; Toegepaste wetenschappen</t>
  </si>
  <si>
    <t>Gezondheidszorg; Sociaal-agogisch werk</t>
  </si>
  <si>
    <t>Gezondheidszorg: Industriële wetenschappen en technologie</t>
  </si>
  <si>
    <t>K.U.Leuven - UGent - UHasselt - Universiteit Antwerpen - V.U.Brussel</t>
  </si>
  <si>
    <t>Zorgtechnologie</t>
  </si>
  <si>
    <t>Media en entertainment business</t>
  </si>
  <si>
    <t>Wellbeing- en vitaliteitsmanagement</t>
  </si>
  <si>
    <t>Theologie en religiewetenschappen</t>
  </si>
  <si>
    <t>Business Engineering</t>
  </si>
  <si>
    <t>Epidemiology</t>
  </si>
  <si>
    <t>Fire Safety Engineering</t>
  </si>
  <si>
    <t>Agro- and Environmental Nematology</t>
  </si>
  <si>
    <t>Biochemistry and Biotechnology</t>
  </si>
  <si>
    <t>Physics and Astronomy</t>
  </si>
  <si>
    <t>Toegepaste taalkunde: combinatie 2 talen</t>
  </si>
  <si>
    <t>Ingenieurswetenschappen: chemische technische materiaalkunde</t>
  </si>
  <si>
    <t>Toerisme (gezamenlijke opleiding)</t>
  </si>
  <si>
    <t>Advanced Studies in Theology &amp; Religion</t>
  </si>
  <si>
    <t>Wereldreligies</t>
  </si>
  <si>
    <t>Internationale betrekkingen en diplomatie</t>
  </si>
  <si>
    <t>Tolken: combinatie van ten minste 2 talen</t>
  </si>
  <si>
    <t>Vertalen: combinatie van ten minste 2 talen</t>
  </si>
  <si>
    <t>Meertalige communicatie: combinatie 2 talen</t>
  </si>
  <si>
    <t>Applied Economic Sciences: Business Economics</t>
  </si>
  <si>
    <t>Ingenieurswetenschappen: biomedische ingenieurstechnieken (gezamenlijke opleiding)</t>
  </si>
  <si>
    <t>Digital Arts and Entertainment</t>
  </si>
  <si>
    <t>digital arts en entertainment</t>
  </si>
  <si>
    <t>Gezondheidszorg - Onderwijs</t>
  </si>
  <si>
    <t>Advanced Studies in Theology and Religion</t>
  </si>
  <si>
    <t>Nanoscience, Nanotechnology and Nanoengineering</t>
  </si>
  <si>
    <t>Nanowetenschappen, nanotechnologie en nanoengineering</t>
  </si>
  <si>
    <t>Applied Economic Sciences: Business Economy</t>
  </si>
  <si>
    <t>Tolken: combinatie 2 talen</t>
  </si>
  <si>
    <t>Vertalen: combinatie 2 talen</t>
  </si>
  <si>
    <t>fysica en sterrenkunde (gezamenlijke opleiding)</t>
  </si>
  <si>
    <t>TEW: handelsingenieur beleidsinformatica</t>
  </si>
  <si>
    <t>Hogeschool PXL - LUCA School of Arts - audiovisuele kunsten 0-100</t>
  </si>
  <si>
    <t>Hogeschool PXL - LUCA School of Arts - beeldende kunsten 86-14</t>
  </si>
  <si>
    <t>Hogeschool PXL - LUCA School of Arts - beeldende kunsten 88-12</t>
  </si>
  <si>
    <t>K.U.Leuven - UGent - Uhasselt - Universiteit Antwerpen - V.U.Brussel - gender en diversiteit 20-40-10-10-20</t>
  </si>
  <si>
    <t>Aantal uitschrijvingen (1)</t>
  </si>
  <si>
    <t>AP Hogeschool Antwerpen (2)</t>
  </si>
  <si>
    <t>Hogeschool PXL (3)</t>
  </si>
  <si>
    <t>Katholieke Hogeschool Mechelen/Lessius Mechelen/Thomas More Mechelen/TM Mechelen-Antwerpen (5)</t>
  </si>
  <si>
    <t>HUB-KUBrussel (4)</t>
  </si>
  <si>
    <t>(2) Vanaf 2013-2014 zijn Artesis Hogeschool Antwerpen en Plantijn Hogeschool gefusioneerd tot AP Hogeschool Antwerpen;</t>
  </si>
  <si>
    <t>(3) Vanaf 2013-2014 zijn Provinciale Hogeschool Limburg en XIOS Hogeschool Limburg gefusioneerd tot Hogeschool PXL;</t>
  </si>
  <si>
    <t>(4) Vanaf 2013-2014 is HUB-KUB overgenomen door K.U.Leuven;</t>
  </si>
  <si>
    <t>(5) Vanaf 2013-2014 is Thomas More Antwerpen en Thomas More Mechelen gefusioneerd tot Thomas More Mechelen-Antwerpen;</t>
  </si>
  <si>
    <t>(6) Vanaf 2013-2014 fusioneerden de Katholieke Hogeschool Sint-Lieven en HUB-EHSAL tot HUB-KAHO.</t>
  </si>
  <si>
    <t>2013-2014 (1)</t>
  </si>
  <si>
    <t>Bioscience Engineering: Human Health Engineering</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</si>
</sst>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
    <numFmt numFmtId="167" formatCode="0.000000"/>
    <numFmt numFmtId="168" formatCode="#,##0.0"/>
    <numFmt numFmtId="169" formatCode="0.0%"/>
    <numFmt numFmtId="170" formatCode="0.000%"/>
    <numFmt numFmtId="171" formatCode="0.0000%"/>
    <numFmt numFmtId="172" formatCode="&quot;Ja&quot;;&quot;Ja&quot;;&quot;Nee&quot;"/>
    <numFmt numFmtId="173" formatCode="&quot;Waar&quot;;&quot;Waar&quot;;&quot;Onwaar&quot;"/>
    <numFmt numFmtId="174" formatCode="&quot;Aan&quot;;&quot;Aan&quot;;&quot;Uit&quot;"/>
    <numFmt numFmtId="175" formatCode="[$€-2]\ #.##000_);[Red]\([$€-2]\ #.##000\)"/>
    <numFmt numFmtId="176" formatCode="##,#00\3\-\3"/>
    <numFmt numFmtId="177" formatCode="hh:mm:ss"/>
  </numFmts>
  <fonts count="67">
    <font>
      <sz val="10"/>
      <name val="Arial"/>
      <family val="0"/>
    </font>
    <font>
      <sz val="11"/>
      <color indexed="8"/>
      <name val="Calibri"/>
      <family val="2"/>
    </font>
    <font>
      <b/>
      <sz val="10"/>
      <name val="Arial"/>
      <family val="2"/>
    </font>
    <font>
      <sz val="9"/>
      <name val="Arial"/>
      <family val="2"/>
    </font>
    <font>
      <b/>
      <sz val="9"/>
      <name val="Arial"/>
      <family val="2"/>
    </font>
    <font>
      <i/>
      <sz val="10"/>
      <name val="Arial"/>
      <family val="2"/>
    </font>
    <font>
      <b/>
      <i/>
      <sz val="10"/>
      <name val="Arial"/>
      <family val="2"/>
    </font>
    <font>
      <sz val="8"/>
      <name val="Arial"/>
      <family val="2"/>
    </font>
    <font>
      <sz val="10"/>
      <name val="MS Sans Serif"/>
      <family val="2"/>
    </font>
    <font>
      <sz val="10"/>
      <color indexed="10"/>
      <name val="Arial"/>
      <family val="2"/>
    </font>
    <font>
      <b/>
      <sz val="11"/>
      <name val="Arial"/>
      <family val="2"/>
    </font>
    <font>
      <b/>
      <sz val="8"/>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sz val="10"/>
      <name val="Tahoma"/>
      <family val="2"/>
    </font>
    <font>
      <b/>
      <sz val="10"/>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
      <sz val="10"/>
      <color indexed="8"/>
      <name val="Arial"/>
      <family val="2"/>
    </font>
    <font>
      <b/>
      <u val="single"/>
      <sz val="9"/>
      <color indexed="8"/>
      <name val="Arial"/>
      <family val="0"/>
    </font>
    <font>
      <sz val="9"/>
      <color indexed="8"/>
      <name val="Arial"/>
      <family val="0"/>
    </font>
    <font>
      <b/>
      <sz val="9"/>
      <color indexed="8"/>
      <name val="Arial"/>
      <family val="0"/>
    </font>
    <font>
      <u val="single"/>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border>
    <border>
      <left/>
      <right style="thin"/>
      <top style="thin"/>
      <bottom/>
    </border>
    <border>
      <left/>
      <right/>
      <top/>
      <bottom style="thin"/>
    </border>
    <border>
      <left style="thin"/>
      <right/>
      <top/>
      <bottom style="thin"/>
    </border>
    <border>
      <left/>
      <right style="thin"/>
      <top/>
      <bottom style="thin"/>
    </border>
    <border>
      <left/>
      <right/>
      <top style="medium"/>
      <bottom/>
    </border>
    <border>
      <left style="thin"/>
      <right style="thin"/>
      <top/>
      <bottom/>
    </border>
    <border>
      <left style="thick"/>
      <right style="thin"/>
      <top/>
      <bottom/>
    </border>
    <border>
      <left/>
      <right/>
      <top style="double"/>
      <bottom/>
    </border>
    <border>
      <left style="thin"/>
      <right style="thin"/>
      <top style="double"/>
      <bottom/>
    </border>
    <border>
      <left style="thin"/>
      <right/>
      <top style="double"/>
      <bottom/>
    </border>
    <border>
      <left style="thick"/>
      <right style="thin"/>
      <top style="double"/>
      <bottom/>
    </border>
    <border>
      <left style="thin">
        <color indexed="8"/>
      </left>
      <right style="thin"/>
      <top/>
      <bottom/>
    </border>
    <border>
      <left style="thin">
        <color indexed="8"/>
      </left>
      <right/>
      <top/>
      <bottom/>
    </border>
    <border>
      <left/>
      <right style="thin"/>
      <top style="medium"/>
      <bottom/>
    </border>
    <border>
      <left style="thin"/>
      <right/>
      <top/>
      <bottom style="double"/>
    </border>
    <border>
      <left/>
      <right style="thin"/>
      <top style="double"/>
      <bottom/>
    </border>
    <border>
      <left style="thin"/>
      <right/>
      <top style="thin"/>
      <bottom style="thin"/>
    </border>
    <border>
      <left/>
      <right/>
      <top style="thin"/>
      <bottom style="thin"/>
    </border>
    <border>
      <left/>
      <right style="thin"/>
      <top style="thin"/>
      <bottom style="thin"/>
    </border>
    <border>
      <left style="thin"/>
      <right style="thick"/>
      <top/>
      <bottom/>
    </border>
    <border>
      <left style="thin"/>
      <right style="thick"/>
      <top/>
      <bottom style="double"/>
    </border>
    <border>
      <left style="thin"/>
      <right style="thick"/>
      <top style="double"/>
      <bottom/>
    </border>
    <border>
      <left/>
      <right style="thin"/>
      <top/>
      <bottom style="double"/>
    </border>
    <border>
      <left style="thin"/>
      <right/>
      <top style="medium"/>
      <bottom style="thin"/>
    </border>
    <border>
      <left style="thin">
        <color indexed="8"/>
      </left>
      <right style="thin"/>
      <top style="double"/>
      <bottom/>
    </border>
    <border>
      <left style="thin">
        <color indexed="8"/>
      </left>
      <right/>
      <top style="double"/>
      <bottom/>
    </border>
    <border>
      <left/>
      <right style="double"/>
      <top style="thin"/>
      <bottom style="thin"/>
    </border>
    <border>
      <left/>
      <right style="double"/>
      <top/>
      <bottom/>
    </border>
    <border>
      <left/>
      <right style="double"/>
      <top style="thin"/>
      <bottom/>
    </border>
    <border>
      <left style="double"/>
      <right/>
      <top style="thin"/>
      <bottom style="thin"/>
    </border>
    <border>
      <left style="double"/>
      <right/>
      <top/>
      <bottom/>
    </border>
    <border>
      <left style="double"/>
      <right/>
      <top style="thin"/>
      <bottom/>
    </border>
    <border>
      <left>
        <color indexed="63"/>
      </left>
      <right style="medium">
        <color rgb="FF93B1CD"/>
      </right>
      <top style="thin"/>
      <bottom>
        <color indexed="63"/>
      </bottom>
    </border>
    <border>
      <left/>
      <right/>
      <top style="medium"/>
      <bottom style="thin"/>
    </border>
    <border>
      <left/>
      <right style="thin"/>
      <top style="medium"/>
      <bottom style="thin"/>
    </border>
    <border>
      <left/>
      <right style="medium"/>
      <top/>
      <bottom/>
    </border>
    <border>
      <left style="thin"/>
      <right/>
      <top style="medium"/>
      <bottom/>
    </border>
    <border>
      <left style="thin"/>
      <right style="thick"/>
      <top style="medium"/>
      <bottom/>
    </border>
    <border>
      <left style="thin"/>
      <right style="thick"/>
      <top/>
      <bottom style="thin"/>
    </border>
    <border>
      <left style="thick"/>
      <right/>
      <top style="medium"/>
      <bottom/>
    </border>
    <border>
      <left style="thick"/>
      <right/>
      <top/>
      <bottom style="thin"/>
    </border>
    <border>
      <left/>
      <right style="double"/>
      <top style="medium"/>
      <bottom style="thin"/>
    </border>
    <border>
      <left style="double"/>
      <right/>
      <top style="medium"/>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3" fontId="8" fillId="0" borderId="0" applyFont="0" applyFill="0" applyBorder="0" applyAlignment="0" applyProtection="0"/>
    <xf numFmtId="4" fontId="12" fillId="0" borderId="0" applyFon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3" fontId="7" fillId="1" borderId="4" applyBorder="0">
      <alignment/>
      <protection/>
    </xf>
    <xf numFmtId="3" fontId="7" fillId="1" borderId="4" applyBorder="0">
      <alignment/>
      <protection/>
    </xf>
    <xf numFmtId="0" fontId="51" fillId="0" borderId="0" applyNumberFormat="0" applyFill="0" applyBorder="0" applyAlignment="0" applyProtection="0"/>
    <xf numFmtId="0" fontId="5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8" fillId="0" borderId="0" applyFont="0" applyFill="0" applyBorder="0" applyAlignment="0" applyProtection="0"/>
    <xf numFmtId="2" fontId="8"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14" fillId="1" borderId="8">
      <alignment horizontal="center" vertical="top" textRotation="90"/>
      <protection/>
    </xf>
    <xf numFmtId="0" fontId="56" fillId="30" borderId="0" applyNumberFormat="0" applyBorder="0" applyAlignment="0" applyProtection="0"/>
    <xf numFmtId="4" fontId="12" fillId="0" borderId="0" applyFont="0" applyFill="0" applyBorder="0" applyAlignment="0" applyProtection="0"/>
    <xf numFmtId="0" fontId="15" fillId="0" borderId="9">
      <alignment/>
      <protection/>
    </xf>
    <xf numFmtId="0" fontId="0" fillId="31" borderId="10" applyNumberFormat="0" applyFont="0" applyAlignment="0" applyProtection="0"/>
    <xf numFmtId="0" fontId="57" fillId="32" borderId="0" applyNumberFormat="0" applyBorder="0" applyAlignment="0" applyProtection="0"/>
    <xf numFmtId="169"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13"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8" fillId="0" borderId="0">
      <alignment/>
      <protection/>
    </xf>
    <xf numFmtId="0" fontId="16" fillId="0" borderId="9" applyBorder="0" applyAlignment="0">
      <protection/>
    </xf>
    <xf numFmtId="0" fontId="59" fillId="0" borderId="0" applyNumberFormat="0" applyFill="0" applyBorder="0" applyAlignment="0" applyProtection="0"/>
    <xf numFmtId="0" fontId="60" fillId="0" borderId="11" applyNumberFormat="0" applyFill="0" applyAlignment="0" applyProtection="0"/>
    <xf numFmtId="0" fontId="61"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907">
    <xf numFmtId="0" fontId="0" fillId="0" borderId="0" xfId="0" applyAlignment="1">
      <alignment/>
    </xf>
    <xf numFmtId="0" fontId="2"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4" xfId="0"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0" xfId="0" applyNumberFormat="1" applyAlignment="1">
      <alignment/>
    </xf>
    <xf numFmtId="0" fontId="2" fillId="0" borderId="0" xfId="0" applyFont="1" applyAlignment="1">
      <alignment horizontal="right"/>
    </xf>
    <xf numFmtId="164" fontId="2" fillId="0" borderId="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4" xfId="0" applyFont="1" applyBorder="1" applyAlignment="1">
      <alignment/>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14" xfId="0" applyNumberFormat="1" applyFont="1" applyBorder="1" applyAlignment="1">
      <alignment/>
    </xf>
    <xf numFmtId="164" fontId="0" fillId="0" borderId="0" xfId="0" applyNumberFormat="1" applyFont="1" applyAlignment="1">
      <alignment/>
    </xf>
    <xf numFmtId="0" fontId="0" fillId="0" borderId="0" xfId="0" applyFont="1" applyAlignment="1">
      <alignment horizontal="left"/>
    </xf>
    <xf numFmtId="0" fontId="2"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0" fillId="0" borderId="17" xfId="0" applyFont="1" applyBorder="1" applyAlignment="1">
      <alignment/>
    </xf>
    <xf numFmtId="164" fontId="0" fillId="0" borderId="18" xfId="0" applyNumberFormat="1" applyFont="1" applyBorder="1" applyAlignment="1">
      <alignment/>
    </xf>
    <xf numFmtId="164" fontId="0" fillId="0" borderId="17" xfId="0" applyNumberFormat="1" applyFont="1" applyBorder="1" applyAlignment="1">
      <alignment/>
    </xf>
    <xf numFmtId="164" fontId="0" fillId="0" borderId="19" xfId="0" applyNumberFormat="1" applyFont="1" applyBorder="1" applyAlignment="1">
      <alignment/>
    </xf>
    <xf numFmtId="0" fontId="0" fillId="0" borderId="0" xfId="78" applyFont="1">
      <alignment/>
      <protection/>
    </xf>
    <xf numFmtId="0" fontId="2" fillId="0" borderId="0" xfId="78" applyFont="1" applyBorder="1">
      <alignment/>
      <protection/>
    </xf>
    <xf numFmtId="0" fontId="2" fillId="0" borderId="0" xfId="78" applyFont="1" applyAlignment="1">
      <alignment horizontal="center"/>
      <protection/>
    </xf>
    <xf numFmtId="0" fontId="0" fillId="0" borderId="20" xfId="78" applyFont="1" applyBorder="1">
      <alignment/>
      <protection/>
    </xf>
    <xf numFmtId="3" fontId="0" fillId="0" borderId="21" xfId="78" applyNumberFormat="1" applyFont="1" applyBorder="1">
      <alignment/>
      <protection/>
    </xf>
    <xf numFmtId="3" fontId="0" fillId="0" borderId="13" xfId="78" applyNumberFormat="1" applyFont="1" applyBorder="1">
      <alignment/>
      <protection/>
    </xf>
    <xf numFmtId="164" fontId="0" fillId="0" borderId="22" xfId="78" applyNumberFormat="1" applyFont="1" applyBorder="1">
      <alignment/>
      <protection/>
    </xf>
    <xf numFmtId="164" fontId="0" fillId="0" borderId="21" xfId="78" applyNumberFormat="1" applyFont="1" applyBorder="1" applyAlignment="1">
      <alignment horizontal="right"/>
      <protection/>
    </xf>
    <xf numFmtId="0" fontId="0" fillId="0" borderId="23" xfId="78" applyFont="1" applyBorder="1">
      <alignment/>
      <protection/>
    </xf>
    <xf numFmtId="3" fontId="0" fillId="0" borderId="24" xfId="78" applyNumberFormat="1" applyFont="1" applyBorder="1">
      <alignment/>
      <protection/>
    </xf>
    <xf numFmtId="3" fontId="0" fillId="0" borderId="25" xfId="78" applyNumberFormat="1" applyFont="1" applyBorder="1">
      <alignment/>
      <protection/>
    </xf>
    <xf numFmtId="164" fontId="0" fillId="0" borderId="26" xfId="78" applyNumberFormat="1" applyFont="1" applyBorder="1">
      <alignment/>
      <protection/>
    </xf>
    <xf numFmtId="164" fontId="0" fillId="0" borderId="24" xfId="78" applyNumberFormat="1" applyFont="1" applyBorder="1" applyAlignment="1">
      <alignment horizontal="right"/>
      <protection/>
    </xf>
    <xf numFmtId="0" fontId="0" fillId="0" borderId="0" xfId="78" applyFont="1" applyBorder="1">
      <alignment/>
      <protection/>
    </xf>
    <xf numFmtId="3" fontId="0" fillId="0" borderId="27" xfId="0" applyNumberFormat="1" applyFont="1" applyBorder="1" applyAlignment="1">
      <alignment/>
    </xf>
    <xf numFmtId="3" fontId="0" fillId="0" borderId="21" xfId="0" applyNumberFormat="1" applyFont="1" applyBorder="1" applyAlignment="1">
      <alignment/>
    </xf>
    <xf numFmtId="3" fontId="0" fillId="0" borderId="28" xfId="0" applyNumberFormat="1" applyFon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4" xfId="0" applyNumberFormat="1" applyBorder="1" applyAlignment="1">
      <alignment horizontal="right"/>
    </xf>
    <xf numFmtId="3" fontId="0" fillId="0" borderId="21" xfId="0" applyNumberFormat="1" applyBorder="1" applyAlignment="1">
      <alignment/>
    </xf>
    <xf numFmtId="3" fontId="0" fillId="0" borderId="0" xfId="0" applyNumberFormat="1" applyBorder="1" applyAlignment="1">
      <alignment/>
    </xf>
    <xf numFmtId="3" fontId="0" fillId="0" borderId="22" xfId="78" applyNumberFormat="1" applyFont="1" applyBorder="1">
      <alignment/>
      <protection/>
    </xf>
    <xf numFmtId="0" fontId="0" fillId="0" borderId="0" xfId="79" applyFont="1">
      <alignment/>
      <protection/>
    </xf>
    <xf numFmtId="0" fontId="0" fillId="0" borderId="0" xfId="79" applyFont="1" applyBorder="1">
      <alignment/>
      <protection/>
    </xf>
    <xf numFmtId="3" fontId="2" fillId="0" borderId="0" xfId="80" applyNumberFormat="1" applyFont="1" applyBorder="1" applyAlignment="1">
      <alignment horizontal="center"/>
      <protection/>
    </xf>
    <xf numFmtId="3" fontId="2" fillId="0" borderId="0" xfId="80" applyNumberFormat="1" applyFont="1" applyAlignment="1">
      <alignment horizontal="center"/>
      <protection/>
    </xf>
    <xf numFmtId="3" fontId="2" fillId="0" borderId="0" xfId="80" applyNumberFormat="1" applyFont="1" applyFill="1" applyBorder="1" applyAlignment="1">
      <alignment horizontal="center" vertical="center" wrapText="1"/>
      <protection/>
    </xf>
    <xf numFmtId="0" fontId="0" fillId="0" borderId="29" xfId="79" applyFont="1" applyBorder="1" applyAlignment="1">
      <alignment/>
      <protection/>
    </xf>
    <xf numFmtId="0" fontId="0" fillId="0" borderId="14" xfId="79" applyFont="1" applyBorder="1">
      <alignment/>
      <protection/>
    </xf>
    <xf numFmtId="164" fontId="0" fillId="0" borderId="13" xfId="79" applyNumberFormat="1" applyFont="1" applyBorder="1" applyAlignment="1">
      <alignment horizontal="right"/>
      <protection/>
    </xf>
    <xf numFmtId="164" fontId="0" fillId="0" borderId="30" xfId="79" applyNumberFormat="1" applyFont="1" applyBorder="1" applyAlignment="1">
      <alignment horizontal="right"/>
      <protection/>
    </xf>
    <xf numFmtId="0" fontId="0" fillId="0" borderId="31" xfId="79" applyFont="1" applyBorder="1">
      <alignment/>
      <protection/>
    </xf>
    <xf numFmtId="164" fontId="0" fillId="0" borderId="25" xfId="79" applyNumberFormat="1" applyFont="1" applyBorder="1" applyAlignment="1">
      <alignment horizontal="right"/>
      <protection/>
    </xf>
    <xf numFmtId="0" fontId="0" fillId="0" borderId="0" xfId="79" applyFont="1" applyAlignment="1">
      <alignment horizontal="center"/>
      <protection/>
    </xf>
    <xf numFmtId="3" fontId="0" fillId="0" borderId="0" xfId="80" applyNumberFormat="1" applyFont="1" applyBorder="1">
      <alignment/>
      <protection/>
    </xf>
    <xf numFmtId="3" fontId="0" fillId="0" borderId="0" xfId="80" applyNumberFormat="1" applyFont="1" applyFill="1" applyBorder="1" applyAlignment="1">
      <alignment horizontal="center" vertical="center" wrapText="1"/>
      <protection/>
    </xf>
    <xf numFmtId="164" fontId="0" fillId="0" borderId="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2" fillId="0" borderId="0" xfId="0" applyNumberFormat="1" applyFont="1" applyAlignment="1">
      <alignment/>
    </xf>
    <xf numFmtId="164" fontId="0" fillId="0" borderId="0" xfId="0" applyNumberFormat="1" applyFont="1" applyAlignment="1">
      <alignment/>
    </xf>
    <xf numFmtId="164" fontId="0" fillId="0" borderId="0" xfId="0" applyNumberFormat="1" applyFont="1" applyFill="1" applyBorder="1" applyAlignment="1">
      <alignment/>
    </xf>
    <xf numFmtId="164" fontId="0" fillId="0" borderId="0" xfId="0" applyNumberFormat="1" applyFill="1" applyBorder="1" applyAlignment="1">
      <alignment/>
    </xf>
    <xf numFmtId="0" fontId="0" fillId="0" borderId="0" xfId="0" applyFont="1" applyAlignment="1">
      <alignment/>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14" xfId="0" applyNumberFormat="1" applyFont="1" applyBorder="1" applyAlignment="1">
      <alignment/>
    </xf>
    <xf numFmtId="164" fontId="0" fillId="0" borderId="0" xfId="0" applyNumberFormat="1" applyFont="1" applyAlignment="1">
      <alignment/>
    </xf>
    <xf numFmtId="164" fontId="2" fillId="0" borderId="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0" fontId="0" fillId="0" borderId="0" xfId="0" applyFont="1" applyAlignment="1">
      <alignment wrapText="1"/>
    </xf>
    <xf numFmtId="0" fontId="2" fillId="0" borderId="0" xfId="0" applyFont="1" applyBorder="1" applyAlignment="1">
      <alignment horizontal="right"/>
    </xf>
    <xf numFmtId="164" fontId="2" fillId="0" borderId="13" xfId="0" applyNumberFormat="1" applyFont="1" applyBorder="1" applyAlignment="1">
      <alignment/>
    </xf>
    <xf numFmtId="3" fontId="0" fillId="0" borderId="0" xfId="0" applyNumberFormat="1" applyAlignment="1">
      <alignment/>
    </xf>
    <xf numFmtId="164" fontId="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horizontal="left" wrapText="1"/>
    </xf>
    <xf numFmtId="164" fontId="0" fillId="0" borderId="13" xfId="0" applyNumberFormat="1" applyFill="1" applyBorder="1" applyAlignment="1">
      <alignment/>
    </xf>
    <xf numFmtId="164" fontId="0" fillId="0" borderId="0" xfId="0" applyNumberFormat="1" applyFont="1" applyFill="1" applyBorder="1" applyAlignment="1">
      <alignment vertical="top"/>
    </xf>
    <xf numFmtId="0" fontId="2" fillId="0" borderId="0" xfId="0" applyFont="1" applyAlignment="1">
      <alignmen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3" fontId="3"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0" fontId="0" fillId="0" borderId="20" xfId="0" applyFont="1" applyBorder="1" applyAlignment="1">
      <alignment/>
    </xf>
    <xf numFmtId="0" fontId="3" fillId="0" borderId="20" xfId="0" applyFont="1" applyBorder="1" applyAlignment="1">
      <alignment horizontal="left" vertical="center"/>
    </xf>
    <xf numFmtId="0" fontId="0" fillId="0" borderId="19" xfId="0" applyFont="1" applyBorder="1" applyAlignment="1">
      <alignment/>
    </xf>
    <xf numFmtId="164" fontId="0" fillId="0" borderId="0" xfId="79" applyNumberFormat="1" applyFont="1" applyBorder="1" applyAlignment="1">
      <alignment horizontal="right"/>
      <protection/>
    </xf>
    <xf numFmtId="164" fontId="0" fillId="0" borderId="23" xfId="79" applyNumberFormat="1" applyFont="1" applyBorder="1" applyAlignment="1">
      <alignment horizontal="right"/>
      <protection/>
    </xf>
    <xf numFmtId="164" fontId="0" fillId="0" borderId="35" xfId="79" applyNumberFormat="1" applyFont="1" applyBorder="1" applyAlignment="1">
      <alignment horizontal="right"/>
      <protection/>
    </xf>
    <xf numFmtId="164" fontId="0" fillId="0" borderId="36" xfId="79" applyNumberFormat="1" applyFont="1" applyBorder="1" applyAlignment="1">
      <alignment horizontal="right"/>
      <protection/>
    </xf>
    <xf numFmtId="164" fontId="0" fillId="0" borderId="37" xfId="79" applyNumberFormat="1" applyFont="1" applyBorder="1" applyAlignment="1">
      <alignment horizontal="right"/>
      <protection/>
    </xf>
    <xf numFmtId="0" fontId="0" fillId="0" borderId="19" xfId="78" applyFont="1" applyBorder="1">
      <alignment/>
      <protection/>
    </xf>
    <xf numFmtId="0" fontId="0" fillId="0" borderId="19" xfId="79" applyFont="1" applyBorder="1" applyAlignment="1">
      <alignment/>
      <protection/>
    </xf>
    <xf numFmtId="0" fontId="0" fillId="0" borderId="38" xfId="78" applyFont="1" applyBorder="1">
      <alignment/>
      <protection/>
    </xf>
    <xf numFmtId="0" fontId="2" fillId="0" borderId="0" xfId="78" applyFont="1" applyBorder="1" applyAlignment="1">
      <alignment horizontal="center"/>
      <protection/>
    </xf>
    <xf numFmtId="164" fontId="0" fillId="0" borderId="13" xfId="78" applyNumberFormat="1" applyFont="1" applyBorder="1">
      <alignment/>
      <protection/>
    </xf>
    <xf numFmtId="164" fontId="0" fillId="0" borderId="25" xfId="78" applyNumberFormat="1" applyFont="1" applyBorder="1">
      <alignment/>
      <protection/>
    </xf>
    <xf numFmtId="3" fontId="0" fillId="0" borderId="13" xfId="0" applyNumberFormat="1" applyFont="1" applyBorder="1" applyAlignment="1">
      <alignment/>
    </xf>
    <xf numFmtId="0" fontId="9" fillId="0" borderId="0" xfId="0" applyFont="1" applyAlignment="1">
      <alignment/>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3" fontId="0" fillId="0" borderId="32"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4" xfId="0" applyNumberFormat="1" applyFont="1" applyBorder="1" applyAlignment="1">
      <alignment horizontal="center" vertical="center"/>
    </xf>
    <xf numFmtId="0" fontId="2" fillId="0" borderId="0" xfId="0" applyFont="1" applyFill="1" applyAlignment="1">
      <alignment/>
    </xf>
    <xf numFmtId="0" fontId="0" fillId="0" borderId="0" xfId="0" applyFill="1" applyAlignment="1">
      <alignment/>
    </xf>
    <xf numFmtId="164" fontId="0" fillId="0" borderId="13" xfId="0" applyNumberFormat="1" applyFont="1" applyFill="1" applyBorder="1" applyAlignment="1">
      <alignment/>
    </xf>
    <xf numFmtId="164" fontId="0" fillId="0" borderId="14" xfId="0" applyNumberFormat="1" applyFont="1" applyFill="1" applyBorder="1" applyAlignment="1">
      <alignment/>
    </xf>
    <xf numFmtId="0" fontId="0" fillId="0" borderId="0" xfId="0" applyFont="1" applyFill="1" applyAlignment="1">
      <alignment/>
    </xf>
    <xf numFmtId="3" fontId="3" fillId="0" borderId="0" xfId="80" applyNumberFormat="1" applyFont="1" applyBorder="1">
      <alignment/>
      <protection/>
    </xf>
    <xf numFmtId="0" fontId="3" fillId="0" borderId="0" xfId="0" applyFont="1" applyFill="1" applyAlignment="1">
      <alignment/>
    </xf>
    <xf numFmtId="0" fontId="3" fillId="0" borderId="0" xfId="0" applyFont="1" applyFill="1" applyBorder="1" applyAlignment="1">
      <alignment/>
    </xf>
    <xf numFmtId="3" fontId="3" fillId="0" borderId="0" xfId="80" applyNumberFormat="1" applyFont="1" applyFill="1" applyBorder="1">
      <alignment/>
      <protection/>
    </xf>
    <xf numFmtId="0" fontId="0" fillId="0" borderId="0" xfId="0" applyFill="1" applyBorder="1" applyAlignment="1">
      <alignment/>
    </xf>
    <xf numFmtId="0" fontId="3" fillId="0" borderId="0" xfId="80" applyFont="1" applyFill="1" applyBorder="1">
      <alignment/>
      <protection/>
    </xf>
    <xf numFmtId="0" fontId="7" fillId="0" borderId="0" xfId="0" applyFont="1" applyFill="1" applyAlignment="1">
      <alignment/>
    </xf>
    <xf numFmtId="0" fontId="0" fillId="0" borderId="0" xfId="79" applyFont="1" applyFill="1">
      <alignment/>
      <protection/>
    </xf>
    <xf numFmtId="0" fontId="0" fillId="0" borderId="0" xfId="79" applyFont="1" applyFill="1" applyBorder="1">
      <alignment/>
      <protection/>
    </xf>
    <xf numFmtId="0" fontId="0" fillId="0" borderId="0" xfId="0" applyAlignment="1">
      <alignment/>
    </xf>
    <xf numFmtId="0" fontId="7" fillId="0" borderId="0" xfId="0" applyFont="1" applyAlignment="1">
      <alignment/>
    </xf>
    <xf numFmtId="164" fontId="2" fillId="0" borderId="13" xfId="0" applyNumberFormat="1" applyFont="1" applyFill="1" applyBorder="1" applyAlignment="1">
      <alignment/>
    </xf>
    <xf numFmtId="3" fontId="0" fillId="0" borderId="13" xfId="0" applyNumberFormat="1" applyBorder="1" applyAlignment="1">
      <alignment/>
    </xf>
    <xf numFmtId="164" fontId="0" fillId="0" borderId="13" xfId="0" applyNumberFormat="1" applyFont="1" applyBorder="1" applyAlignment="1">
      <alignment horizontal="right"/>
    </xf>
    <xf numFmtId="164" fontId="0" fillId="0" borderId="0" xfId="0" applyNumberFormat="1" applyFont="1" applyBorder="1" applyAlignment="1">
      <alignment horizontal="right"/>
    </xf>
    <xf numFmtId="164" fontId="0" fillId="0" borderId="14" xfId="0" applyNumberFormat="1" applyFont="1" applyBorder="1" applyAlignment="1">
      <alignment horizontal="right"/>
    </xf>
    <xf numFmtId="164" fontId="0" fillId="0" borderId="0" xfId="0" applyNumberFormat="1" applyFont="1" applyAlignment="1">
      <alignment horizontal="right"/>
    </xf>
    <xf numFmtId="164" fontId="2" fillId="0" borderId="4" xfId="0" applyNumberFormat="1" applyFont="1" applyBorder="1" applyAlignment="1">
      <alignment horizontal="right"/>
    </xf>
    <xf numFmtId="164" fontId="2" fillId="0" borderId="15" xfId="0" applyNumberFormat="1" applyFont="1" applyBorder="1" applyAlignment="1">
      <alignment horizontal="right"/>
    </xf>
    <xf numFmtId="164" fontId="2" fillId="0" borderId="13"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16" xfId="0" applyNumberFormat="1" applyFont="1" applyBorder="1" applyAlignment="1">
      <alignment horizontal="right"/>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0" fontId="7" fillId="0" borderId="0" xfId="0" applyFont="1" applyFill="1" applyBorder="1" applyAlignment="1">
      <alignment/>
    </xf>
    <xf numFmtId="0" fontId="0" fillId="0" borderId="0" xfId="0" applyFont="1" applyFill="1" applyAlignment="1">
      <alignment horizontal="left" wrapText="1"/>
    </xf>
    <xf numFmtId="3" fontId="0" fillId="0" borderId="0" xfId="0" applyNumberFormat="1" applyFont="1" applyFill="1" applyBorder="1" applyAlignment="1">
      <alignment horizontal="right" vertical="center"/>
    </xf>
    <xf numFmtId="164" fontId="2" fillId="0" borderId="4" xfId="0" applyNumberFormat="1" applyFont="1" applyFill="1" applyBorder="1" applyAlignment="1">
      <alignment/>
    </xf>
    <xf numFmtId="164" fontId="2" fillId="0" borderId="15" xfId="0" applyNumberFormat="1" applyFont="1" applyFill="1" applyBorder="1" applyAlignment="1">
      <alignment/>
    </xf>
    <xf numFmtId="0" fontId="0" fillId="0" borderId="0" xfId="0" applyBorder="1" applyAlignment="1">
      <alignment/>
    </xf>
    <xf numFmtId="0" fontId="2" fillId="0" borderId="0" xfId="0" applyFont="1" applyBorder="1" applyAlignment="1">
      <alignment horizontal="center" wrapText="1"/>
    </xf>
    <xf numFmtId="0" fontId="0" fillId="0" borderId="0" xfId="0" applyBorder="1" applyAlignment="1">
      <alignment horizontal="center" wrapText="1"/>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0" fillId="0" borderId="14" xfId="0" applyNumberFormat="1" applyFill="1" applyBorder="1" applyAlignment="1">
      <alignment/>
    </xf>
    <xf numFmtId="164" fontId="0" fillId="0" borderId="0" xfId="0" applyNumberFormat="1" applyFill="1" applyAlignment="1">
      <alignment/>
    </xf>
    <xf numFmtId="164" fontId="2" fillId="0" borderId="4" xfId="0" applyNumberFormat="1" applyFont="1" applyFill="1" applyBorder="1" applyAlignment="1">
      <alignment/>
    </xf>
    <xf numFmtId="164" fontId="2" fillId="0" borderId="15" xfId="0" applyNumberFormat="1" applyFont="1" applyFill="1" applyBorder="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0" xfId="0" applyNumberFormat="1" applyAlignment="1">
      <alignment/>
    </xf>
    <xf numFmtId="164" fontId="2" fillId="0" borderId="32" xfId="0" applyNumberFormat="1" applyFont="1" applyBorder="1" applyAlignment="1">
      <alignment/>
    </xf>
    <xf numFmtId="164" fontId="2" fillId="0" borderId="33" xfId="0" applyNumberFormat="1" applyFont="1" applyBorder="1" applyAlignment="1">
      <alignment/>
    </xf>
    <xf numFmtId="164" fontId="2" fillId="0" borderId="34" xfId="0" applyNumberFormat="1" applyFont="1" applyBorder="1" applyAlignment="1">
      <alignment/>
    </xf>
    <xf numFmtId="0" fontId="0" fillId="0" borderId="0" xfId="73">
      <alignment/>
      <protection/>
    </xf>
    <xf numFmtId="0" fontId="0" fillId="0" borderId="0" xfId="73" applyFont="1" applyBorder="1">
      <alignment/>
      <protection/>
    </xf>
    <xf numFmtId="0" fontId="0" fillId="0" borderId="0" xfId="73" applyFont="1">
      <alignment/>
      <protection/>
    </xf>
    <xf numFmtId="0" fontId="2" fillId="0" borderId="0" xfId="73" applyFont="1">
      <alignment/>
      <protection/>
    </xf>
    <xf numFmtId="164" fontId="2" fillId="0" borderId="0" xfId="73" applyNumberFormat="1" applyFont="1" applyBorder="1">
      <alignment/>
      <protection/>
    </xf>
    <xf numFmtId="164" fontId="2" fillId="0" borderId="13" xfId="73" applyNumberFormat="1" applyFont="1" applyBorder="1">
      <alignment/>
      <protection/>
    </xf>
    <xf numFmtId="164" fontId="2" fillId="0" borderId="14" xfId="73" applyNumberFormat="1" applyFont="1" applyBorder="1">
      <alignment/>
      <protection/>
    </xf>
    <xf numFmtId="0" fontId="2" fillId="0" borderId="0" xfId="73" applyFont="1" applyAlignment="1">
      <alignment horizontal="right"/>
      <protection/>
    </xf>
    <xf numFmtId="164" fontId="2" fillId="0" borderId="33" xfId="73" applyNumberFormat="1" applyFont="1" applyBorder="1">
      <alignment/>
      <protection/>
    </xf>
    <xf numFmtId="164" fontId="2" fillId="0" borderId="32" xfId="73" applyNumberFormat="1" applyFont="1" applyBorder="1">
      <alignment/>
      <protection/>
    </xf>
    <xf numFmtId="164" fontId="2" fillId="0" borderId="34" xfId="73" applyNumberFormat="1" applyFont="1" applyBorder="1">
      <alignment/>
      <protection/>
    </xf>
    <xf numFmtId="0" fontId="2" fillId="0" borderId="0" xfId="73" applyFont="1" applyBorder="1" applyAlignment="1">
      <alignment horizontal="right"/>
      <protection/>
    </xf>
    <xf numFmtId="164" fontId="0" fillId="0" borderId="17" xfId="73" applyNumberFormat="1" applyFont="1" applyBorder="1">
      <alignment/>
      <protection/>
    </xf>
    <xf numFmtId="164" fontId="0" fillId="0" borderId="18" xfId="73" applyNumberFormat="1" applyFont="1" applyBorder="1">
      <alignment/>
      <protection/>
    </xf>
    <xf numFmtId="164" fontId="0" fillId="0" borderId="19" xfId="73" applyNumberFormat="1" applyFont="1" applyBorder="1">
      <alignment/>
      <protection/>
    </xf>
    <xf numFmtId="164" fontId="0" fillId="0" borderId="0" xfId="73" applyNumberFormat="1" applyFont="1" applyBorder="1">
      <alignment/>
      <protection/>
    </xf>
    <xf numFmtId="164" fontId="0" fillId="0" borderId="13" xfId="73" applyNumberFormat="1" applyFont="1" applyBorder="1">
      <alignment/>
      <protection/>
    </xf>
    <xf numFmtId="164" fontId="0" fillId="0" borderId="14" xfId="73" applyNumberFormat="1" applyFont="1" applyBorder="1">
      <alignment/>
      <protection/>
    </xf>
    <xf numFmtId="164" fontId="2" fillId="0" borderId="15" xfId="73" applyNumberFormat="1" applyFont="1" applyBorder="1">
      <alignment/>
      <protection/>
    </xf>
    <xf numFmtId="164" fontId="2" fillId="0" borderId="4" xfId="73" applyNumberFormat="1" applyFont="1" applyBorder="1">
      <alignment/>
      <protection/>
    </xf>
    <xf numFmtId="164" fontId="2" fillId="0" borderId="16" xfId="73" applyNumberFormat="1" applyFont="1" applyBorder="1">
      <alignment/>
      <protection/>
    </xf>
    <xf numFmtId="0" fontId="0" fillId="0" borderId="0" xfId="73" applyFont="1" applyAlignment="1">
      <alignment horizontal="left"/>
      <protection/>
    </xf>
    <xf numFmtId="0" fontId="0" fillId="0" borderId="0" xfId="73" applyFont="1" applyFill="1" applyBorder="1" applyAlignment="1">
      <alignment horizontal="left"/>
      <protection/>
    </xf>
    <xf numFmtId="0" fontId="2" fillId="0" borderId="0" xfId="73" applyFont="1" applyBorder="1">
      <alignment/>
      <protection/>
    </xf>
    <xf numFmtId="0" fontId="0" fillId="0" borderId="14" xfId="73" applyFont="1" applyBorder="1">
      <alignment/>
      <protection/>
    </xf>
    <xf numFmtId="0" fontId="0" fillId="0" borderId="13" xfId="73" applyFont="1" applyBorder="1">
      <alignment/>
      <protection/>
    </xf>
    <xf numFmtId="164" fontId="2" fillId="0" borderId="0" xfId="73" applyNumberFormat="1" applyFont="1" applyFill="1" applyBorder="1">
      <alignment/>
      <protection/>
    </xf>
    <xf numFmtId="0" fontId="0" fillId="0" borderId="0" xfId="73" applyFont="1" applyFill="1">
      <alignment/>
      <protection/>
    </xf>
    <xf numFmtId="164" fontId="2" fillId="0" borderId="14" xfId="73" applyNumberFormat="1" applyFont="1" applyFill="1" applyBorder="1">
      <alignment/>
      <protection/>
    </xf>
    <xf numFmtId="164" fontId="2" fillId="0" borderId="13" xfId="73" applyNumberFormat="1" applyFont="1" applyFill="1" applyBorder="1">
      <alignment/>
      <protection/>
    </xf>
    <xf numFmtId="0" fontId="2" fillId="0" borderId="0" xfId="73" applyFont="1" applyFill="1" applyAlignment="1">
      <alignment horizontal="right"/>
      <protection/>
    </xf>
    <xf numFmtId="0" fontId="2" fillId="0" borderId="0" xfId="73" applyFont="1" applyFill="1">
      <alignment/>
      <protection/>
    </xf>
    <xf numFmtId="164" fontId="2" fillId="0" borderId="0" xfId="73" applyNumberFormat="1" applyFont="1">
      <alignment/>
      <protection/>
    </xf>
    <xf numFmtId="164" fontId="0" fillId="0" borderId="0" xfId="73" applyNumberFormat="1" applyFont="1">
      <alignment/>
      <protection/>
    </xf>
    <xf numFmtId="164" fontId="0" fillId="0" borderId="0" xfId="73" applyNumberFormat="1" applyFont="1" applyFill="1" applyBorder="1">
      <alignment/>
      <protection/>
    </xf>
    <xf numFmtId="0" fontId="0" fillId="0" borderId="17" xfId="73" applyFont="1" applyBorder="1">
      <alignment/>
      <protection/>
    </xf>
    <xf numFmtId="0" fontId="0" fillId="0" borderId="20" xfId="73" applyFont="1" applyBorder="1">
      <alignment/>
      <protection/>
    </xf>
    <xf numFmtId="0" fontId="0" fillId="0" borderId="0" xfId="73" applyFont="1" applyBorder="1" applyAlignment="1">
      <alignment horizontal="center" vertical="center" wrapText="1"/>
      <protection/>
    </xf>
    <xf numFmtId="0" fontId="2" fillId="0" borderId="0" xfId="73" applyFont="1" applyBorder="1" applyAlignment="1">
      <alignment horizontal="center" vertical="center" wrapText="1"/>
      <protection/>
    </xf>
    <xf numFmtId="164" fontId="0" fillId="0" borderId="0" xfId="0" applyNumberFormat="1" applyFont="1" applyFill="1" applyBorder="1" applyAlignment="1">
      <alignment/>
    </xf>
    <xf numFmtId="164" fontId="2" fillId="0" borderId="17" xfId="73" applyNumberFormat="1" applyFont="1" applyBorder="1">
      <alignment/>
      <protection/>
    </xf>
    <xf numFmtId="164" fontId="2" fillId="0" borderId="18" xfId="73" applyNumberFormat="1" applyFont="1" applyBorder="1">
      <alignment/>
      <protection/>
    </xf>
    <xf numFmtId="0" fontId="0" fillId="0" borderId="0" xfId="73" applyFont="1" applyAlignment="1">
      <alignment wrapText="1"/>
      <protection/>
    </xf>
    <xf numFmtId="164" fontId="0" fillId="0" borderId="17" xfId="73" applyNumberFormat="1" applyFont="1" applyFill="1" applyBorder="1">
      <alignment/>
      <protection/>
    </xf>
    <xf numFmtId="164" fontId="0" fillId="0" borderId="18" xfId="73" applyNumberFormat="1" applyFont="1" applyFill="1" applyBorder="1">
      <alignment/>
      <protection/>
    </xf>
    <xf numFmtId="164" fontId="0" fillId="0" borderId="19" xfId="73" applyNumberFormat="1" applyFont="1" applyFill="1" applyBorder="1">
      <alignment/>
      <protection/>
    </xf>
    <xf numFmtId="0" fontId="0" fillId="0" borderId="4" xfId="73" applyFont="1" applyBorder="1">
      <alignment/>
      <protection/>
    </xf>
    <xf numFmtId="3" fontId="0" fillId="0" borderId="33" xfId="73" applyNumberFormat="1" applyFont="1" applyBorder="1" applyAlignment="1">
      <alignment horizontal="center" vertical="center"/>
      <protection/>
    </xf>
    <xf numFmtId="3" fontId="0" fillId="0" borderId="32" xfId="73" applyNumberFormat="1" applyFont="1" applyBorder="1" applyAlignment="1">
      <alignment horizontal="center" vertical="center"/>
      <protection/>
    </xf>
    <xf numFmtId="3" fontId="0" fillId="0" borderId="34" xfId="73" applyNumberFormat="1" applyFont="1" applyBorder="1" applyAlignment="1">
      <alignment horizontal="center" vertical="center"/>
      <protection/>
    </xf>
    <xf numFmtId="0" fontId="0" fillId="0" borderId="20" xfId="73" applyFont="1" applyBorder="1" applyAlignment="1">
      <alignment horizontal="left" vertical="center"/>
      <protection/>
    </xf>
    <xf numFmtId="164" fontId="0" fillId="0" borderId="0" xfId="0" applyNumberFormat="1" applyFill="1" applyAlignment="1">
      <alignment/>
    </xf>
    <xf numFmtId="164" fontId="0" fillId="0" borderId="14" xfId="0" applyNumberFormat="1" applyFill="1" applyBorder="1" applyAlignment="1">
      <alignment/>
    </xf>
    <xf numFmtId="0" fontId="2" fillId="0" borderId="0" xfId="0" applyFont="1" applyFill="1" applyAlignment="1">
      <alignment horizontal="right"/>
    </xf>
    <xf numFmtId="164" fontId="2" fillId="0" borderId="14" xfId="0" applyNumberFormat="1" applyFont="1" applyFill="1" applyBorder="1" applyAlignment="1">
      <alignment/>
    </xf>
    <xf numFmtId="0" fontId="6" fillId="0" borderId="0" xfId="0" applyFont="1" applyFill="1" applyAlignment="1">
      <alignment/>
    </xf>
    <xf numFmtId="164" fontId="2" fillId="0" borderId="0" xfId="0" applyNumberFormat="1" applyFont="1" applyFill="1" applyAlignment="1">
      <alignment/>
    </xf>
    <xf numFmtId="0" fontId="0" fillId="0" borderId="0" xfId="0" applyFont="1" applyFill="1" applyAlignment="1">
      <alignment/>
    </xf>
    <xf numFmtId="164" fontId="0" fillId="0" borderId="13" xfId="0" applyNumberFormat="1" applyFont="1" applyFill="1" applyBorder="1" applyAlignment="1">
      <alignment/>
    </xf>
    <xf numFmtId="0" fontId="0" fillId="0" borderId="0" xfId="0" applyFont="1" applyFill="1" applyAlignment="1">
      <alignment wrapText="1"/>
    </xf>
    <xf numFmtId="164" fontId="2" fillId="0" borderId="16" xfId="0" applyNumberFormat="1" applyFont="1" applyFill="1" applyBorder="1" applyAlignment="1">
      <alignment/>
    </xf>
    <xf numFmtId="0" fontId="0" fillId="0" borderId="0" xfId="0" applyFont="1" applyFill="1" applyBorder="1" applyAlignment="1">
      <alignment/>
    </xf>
    <xf numFmtId="0" fontId="0" fillId="0" borderId="32" xfId="0" applyFont="1" applyFill="1" applyBorder="1" applyAlignment="1">
      <alignment/>
    </xf>
    <xf numFmtId="0" fontId="0" fillId="0" borderId="4" xfId="0" applyFill="1" applyBorder="1" applyAlignment="1">
      <alignment/>
    </xf>
    <xf numFmtId="0" fontId="2"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0" fillId="0" borderId="19" xfId="0" applyFont="1" applyFill="1" applyBorder="1" applyAlignment="1">
      <alignment/>
    </xf>
    <xf numFmtId="0" fontId="0" fillId="0" borderId="14" xfId="0" applyFont="1" applyFill="1" applyBorder="1" applyAlignment="1">
      <alignment/>
    </xf>
    <xf numFmtId="0" fontId="2" fillId="0" borderId="0" xfId="0" applyFont="1" applyFill="1" applyBorder="1" applyAlignment="1">
      <alignment horizontal="right"/>
    </xf>
    <xf numFmtId="0" fontId="0" fillId="0" borderId="0" xfId="0" applyFill="1" applyAlignment="1">
      <alignment wrapText="1"/>
    </xf>
    <xf numFmtId="0" fontId="5" fillId="0" borderId="0" xfId="0" applyFont="1" applyFill="1" applyAlignment="1">
      <alignment/>
    </xf>
    <xf numFmtId="0" fontId="0" fillId="0" borderId="0" xfId="0" applyFont="1" applyFill="1" applyAlignment="1">
      <alignment wrapText="1" shrinkToFit="1"/>
    </xf>
    <xf numFmtId="0" fontId="0" fillId="0" borderId="0" xfId="0" applyFont="1" applyFill="1" applyBorder="1" applyAlignment="1">
      <alignment wrapText="1"/>
    </xf>
    <xf numFmtId="0" fontId="0" fillId="0" borderId="0" xfId="73" applyFont="1" applyFill="1" applyAlignment="1">
      <alignment horizontal="left"/>
      <protection/>
    </xf>
    <xf numFmtId="0" fontId="3" fillId="0" borderId="39" xfId="0" applyFont="1" applyFill="1" applyBorder="1" applyAlignment="1">
      <alignment horizontal="center" vertical="center" wrapText="1"/>
    </xf>
    <xf numFmtId="164" fontId="0" fillId="0" borderId="14" xfId="0" applyNumberFormat="1" applyFont="1" applyFill="1" applyBorder="1" applyAlignment="1">
      <alignment/>
    </xf>
    <xf numFmtId="0" fontId="0" fillId="0" borderId="14" xfId="0" applyFont="1" applyFill="1" applyBorder="1" applyAlignment="1">
      <alignment wrapText="1"/>
    </xf>
    <xf numFmtId="3" fontId="0" fillId="0" borderId="22" xfId="0" applyNumberFormat="1" applyBorder="1" applyAlignment="1">
      <alignment/>
    </xf>
    <xf numFmtId="3" fontId="0" fillId="0" borderId="21" xfId="0" applyNumberFormat="1" applyBorder="1" applyAlignment="1">
      <alignment horizontal="right"/>
    </xf>
    <xf numFmtId="3" fontId="0" fillId="0" borderId="40" xfId="0" applyNumberFormat="1" applyFont="1" applyBorder="1" applyAlignment="1">
      <alignment/>
    </xf>
    <xf numFmtId="3" fontId="0" fillId="0" borderId="24" xfId="0" applyNumberFormat="1" applyFont="1" applyBorder="1" applyAlignment="1">
      <alignment/>
    </xf>
    <xf numFmtId="3" fontId="0" fillId="0" borderId="41" xfId="0" applyNumberFormat="1" applyFont="1" applyBorder="1" applyAlignment="1">
      <alignment/>
    </xf>
    <xf numFmtId="3" fontId="0" fillId="0" borderId="25" xfId="0" applyNumberFormat="1" applyFont="1" applyBorder="1" applyAlignment="1">
      <alignment/>
    </xf>
    <xf numFmtId="0" fontId="2" fillId="0" borderId="0" xfId="0" applyFont="1" applyFill="1" applyBorder="1" applyAlignment="1">
      <alignment/>
    </xf>
    <xf numFmtId="0" fontId="2" fillId="0" borderId="0" xfId="73" applyFont="1" applyAlignment="1">
      <alignment horizontal="left"/>
      <protection/>
    </xf>
    <xf numFmtId="3" fontId="0" fillId="0" borderId="21" xfId="74" applyNumberFormat="1" applyBorder="1">
      <alignment/>
      <protection/>
    </xf>
    <xf numFmtId="3" fontId="0" fillId="0" borderId="0" xfId="74" applyNumberFormat="1" applyBorder="1">
      <alignment/>
      <protection/>
    </xf>
    <xf numFmtId="0" fontId="0" fillId="0" borderId="0" xfId="0" applyFill="1" applyBorder="1" applyAlignment="1">
      <alignment horizontal="center" vertical="center" wrapText="1"/>
    </xf>
    <xf numFmtId="0" fontId="0" fillId="0" borderId="20" xfId="0" applyFont="1" applyFill="1" applyBorder="1" applyAlignment="1">
      <alignment/>
    </xf>
    <xf numFmtId="0" fontId="0" fillId="0" borderId="17" xfId="0" applyFont="1" applyFill="1" applyBorder="1" applyAlignment="1">
      <alignment/>
    </xf>
    <xf numFmtId="3" fontId="3" fillId="0" borderId="32"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xf>
    <xf numFmtId="0" fontId="0" fillId="0" borderId="0" xfId="0" applyFont="1" applyFill="1" applyAlignment="1">
      <alignment horizontal="left"/>
    </xf>
    <xf numFmtId="0" fontId="2" fillId="0" borderId="0" xfId="0" applyFont="1" applyFill="1" applyAlignment="1">
      <alignment horizontal="right" wrapText="1"/>
    </xf>
    <xf numFmtId="0" fontId="64" fillId="0" borderId="0" xfId="0" applyFont="1" applyFill="1" applyBorder="1" applyAlignment="1">
      <alignment vertical="top"/>
    </xf>
    <xf numFmtId="0" fontId="0" fillId="0" borderId="0" xfId="0" applyFont="1" applyFill="1" applyAlignment="1">
      <alignment/>
    </xf>
    <xf numFmtId="0" fontId="2" fillId="0" borderId="20" xfId="0" applyFont="1" applyFill="1" applyBorder="1" applyAlignment="1">
      <alignment/>
    </xf>
    <xf numFmtId="0" fontId="2" fillId="0" borderId="17" xfId="0" applyFont="1" applyFill="1" applyBorder="1" applyAlignment="1">
      <alignment/>
    </xf>
    <xf numFmtId="3" fontId="0" fillId="0" borderId="13" xfId="0" applyNumberFormat="1" applyFill="1" applyBorder="1" applyAlignment="1">
      <alignment/>
    </xf>
    <xf numFmtId="3" fontId="0" fillId="0" borderId="0" xfId="0" applyNumberFormat="1" applyFill="1" applyAlignment="1">
      <alignment/>
    </xf>
    <xf numFmtId="3" fontId="2" fillId="0" borderId="4" xfId="0" applyNumberFormat="1" applyFont="1" applyFill="1" applyBorder="1" applyAlignment="1">
      <alignment/>
    </xf>
    <xf numFmtId="3" fontId="2" fillId="0" borderId="15" xfId="0" applyNumberFormat="1" applyFont="1" applyFill="1" applyBorder="1" applyAlignment="1">
      <alignment/>
    </xf>
    <xf numFmtId="0" fontId="0" fillId="0" borderId="0" xfId="73" applyBorder="1">
      <alignment/>
      <protection/>
    </xf>
    <xf numFmtId="164" fontId="0" fillId="0" borderId="19" xfId="0" applyNumberFormat="1" applyFill="1" applyBorder="1" applyAlignment="1">
      <alignment/>
    </xf>
    <xf numFmtId="164" fontId="0" fillId="0" borderId="13" xfId="73" applyNumberFormat="1" applyFont="1" applyFill="1" applyBorder="1">
      <alignment/>
      <protection/>
    </xf>
    <xf numFmtId="164" fontId="0" fillId="0" borderId="14" xfId="73" applyNumberFormat="1" applyFont="1" applyFill="1" applyBorder="1">
      <alignment/>
      <protection/>
    </xf>
    <xf numFmtId="164" fontId="0" fillId="0" borderId="0" xfId="73" applyNumberFormat="1" applyFont="1" applyFill="1">
      <alignment/>
      <protection/>
    </xf>
    <xf numFmtId="0" fontId="0" fillId="0" borderId="0" xfId="73" applyFill="1">
      <alignment/>
      <protection/>
    </xf>
    <xf numFmtId="0" fontId="10" fillId="0" borderId="0" xfId="0" applyFont="1" applyFill="1" applyAlignment="1">
      <alignment/>
    </xf>
    <xf numFmtId="0" fontId="0" fillId="0" borderId="0" xfId="0" applyFill="1" applyAlignment="1">
      <alignment horizontal="left"/>
    </xf>
    <xf numFmtId="0" fontId="0" fillId="0" borderId="0" xfId="73" applyFont="1" applyFill="1" applyBorder="1">
      <alignment/>
      <protection/>
    </xf>
    <xf numFmtId="0" fontId="2" fillId="0" borderId="0" xfId="73" applyFont="1" applyFill="1" applyBorder="1" applyAlignment="1">
      <alignment horizontal="center" vertical="center" wrapText="1"/>
      <protection/>
    </xf>
    <xf numFmtId="0" fontId="0" fillId="0" borderId="0" xfId="73" applyFont="1" applyFill="1" applyBorder="1" applyAlignment="1">
      <alignment horizontal="center" vertical="center" wrapText="1"/>
      <protection/>
    </xf>
    <xf numFmtId="0" fontId="0" fillId="0" borderId="20" xfId="73" applyFont="1" applyFill="1" applyBorder="1">
      <alignment/>
      <protection/>
    </xf>
    <xf numFmtId="0" fontId="3" fillId="0" borderId="20" xfId="73" applyFont="1" applyFill="1" applyBorder="1" applyAlignment="1">
      <alignment horizontal="left" vertical="center"/>
      <protection/>
    </xf>
    <xf numFmtId="0" fontId="0" fillId="0" borderId="17" xfId="73" applyFont="1" applyFill="1" applyBorder="1">
      <alignment/>
      <protection/>
    </xf>
    <xf numFmtId="0" fontId="0" fillId="0" borderId="19" xfId="73" applyFont="1" applyFill="1" applyBorder="1">
      <alignment/>
      <protection/>
    </xf>
    <xf numFmtId="3" fontId="3" fillId="0" borderId="32" xfId="73" applyNumberFormat="1" applyFont="1" applyFill="1" applyBorder="1" applyAlignment="1">
      <alignment horizontal="center" vertical="center"/>
      <protection/>
    </xf>
    <xf numFmtId="3" fontId="3" fillId="0" borderId="33" xfId="73" applyNumberFormat="1" applyFont="1" applyFill="1" applyBorder="1" applyAlignment="1">
      <alignment horizontal="center" vertical="center"/>
      <protection/>
    </xf>
    <xf numFmtId="3" fontId="3" fillId="0" borderId="34" xfId="73" applyNumberFormat="1" applyFont="1" applyFill="1" applyBorder="1" applyAlignment="1">
      <alignment horizontal="center" vertical="center"/>
      <protection/>
    </xf>
    <xf numFmtId="0" fontId="2" fillId="0" borderId="0" xfId="73" applyFont="1" applyFill="1" applyBorder="1">
      <alignment/>
      <protection/>
    </xf>
    <xf numFmtId="3" fontId="4" fillId="0" borderId="13" xfId="73" applyNumberFormat="1" applyFont="1" applyFill="1" applyBorder="1" applyAlignment="1">
      <alignment horizontal="center" vertical="center"/>
      <protection/>
    </xf>
    <xf numFmtId="3" fontId="4" fillId="0" borderId="0" xfId="73" applyNumberFormat="1" applyFont="1" applyFill="1" applyBorder="1" applyAlignment="1">
      <alignment horizontal="center" vertical="center"/>
      <protection/>
    </xf>
    <xf numFmtId="3" fontId="4" fillId="0" borderId="14" xfId="73" applyNumberFormat="1" applyFont="1" applyFill="1" applyBorder="1" applyAlignment="1">
      <alignment horizontal="center" vertical="center"/>
      <protection/>
    </xf>
    <xf numFmtId="0" fontId="0" fillId="0" borderId="13" xfId="73" applyFont="1" applyFill="1" applyBorder="1">
      <alignment/>
      <protection/>
    </xf>
    <xf numFmtId="0" fontId="0" fillId="0" borderId="14" xfId="73" applyFont="1" applyFill="1" applyBorder="1">
      <alignment/>
      <protection/>
    </xf>
    <xf numFmtId="164" fontId="2" fillId="0" borderId="0" xfId="73" applyNumberFormat="1" applyFont="1" applyFill="1">
      <alignment/>
      <protection/>
    </xf>
    <xf numFmtId="164" fontId="2" fillId="0" borderId="4" xfId="73" applyNumberFormat="1" applyFont="1" applyFill="1" applyBorder="1">
      <alignment/>
      <protection/>
    </xf>
    <xf numFmtId="164" fontId="2" fillId="0" borderId="15" xfId="73" applyNumberFormat="1" applyFont="1" applyFill="1" applyBorder="1">
      <alignment/>
      <protection/>
    </xf>
    <xf numFmtId="164" fontId="2" fillId="0" borderId="16" xfId="73" applyNumberFormat="1" applyFont="1" applyFill="1" applyBorder="1">
      <alignment/>
      <protection/>
    </xf>
    <xf numFmtId="0" fontId="0" fillId="0" borderId="0" xfId="73" applyFont="1" applyFill="1" applyAlignment="1">
      <alignment/>
      <protection/>
    </xf>
    <xf numFmtId="0" fontId="2" fillId="0" borderId="13" xfId="73" applyFont="1" applyFill="1" applyBorder="1">
      <alignment/>
      <protection/>
    </xf>
    <xf numFmtId="0" fontId="2" fillId="0" borderId="14" xfId="73" applyFont="1" applyFill="1" applyBorder="1">
      <alignment/>
      <protection/>
    </xf>
    <xf numFmtId="164" fontId="0" fillId="0" borderId="13" xfId="73" applyNumberFormat="1" applyFont="1" applyFill="1" applyBorder="1" applyAlignment="1">
      <alignment horizontal="right"/>
      <protection/>
    </xf>
    <xf numFmtId="164" fontId="0" fillId="0" borderId="0" xfId="73" applyNumberFormat="1" applyFont="1" applyFill="1" applyBorder="1" applyAlignment="1">
      <alignment horizontal="right"/>
      <protection/>
    </xf>
    <xf numFmtId="164" fontId="0" fillId="0" borderId="14" xfId="73" applyNumberFormat="1" applyFont="1" applyFill="1" applyBorder="1" applyAlignment="1">
      <alignment horizontal="right"/>
      <protection/>
    </xf>
    <xf numFmtId="164" fontId="0" fillId="0" borderId="14" xfId="73" applyNumberFormat="1" applyFont="1" applyFill="1" applyBorder="1" applyAlignment="1">
      <alignment horizontal="left"/>
      <protection/>
    </xf>
    <xf numFmtId="0" fontId="2" fillId="0" borderId="0" xfId="73" applyFont="1" applyFill="1" applyBorder="1" applyAlignment="1">
      <alignment horizontal="right"/>
      <protection/>
    </xf>
    <xf numFmtId="164" fontId="2" fillId="0" borderId="14" xfId="73" applyNumberFormat="1" applyFont="1" applyFill="1" applyBorder="1" applyAlignment="1">
      <alignment horizontal="right"/>
      <protection/>
    </xf>
    <xf numFmtId="164" fontId="2" fillId="0" borderId="15" xfId="73" applyNumberFormat="1" applyFont="1" applyFill="1" applyBorder="1" applyAlignment="1">
      <alignment horizontal="right"/>
      <protection/>
    </xf>
    <xf numFmtId="164" fontId="2" fillId="0" borderId="16" xfId="73" applyNumberFormat="1" applyFont="1" applyFill="1" applyBorder="1" applyAlignment="1">
      <alignment horizontal="right"/>
      <protection/>
    </xf>
    <xf numFmtId="0" fontId="2" fillId="0" borderId="15" xfId="73" applyFont="1" applyFill="1" applyBorder="1" applyAlignment="1">
      <alignment horizontal="right"/>
      <protection/>
    </xf>
    <xf numFmtId="164" fontId="2" fillId="0" borderId="4" xfId="73" applyNumberFormat="1" applyFont="1" applyFill="1" applyBorder="1" applyAlignment="1">
      <alignment horizontal="right"/>
      <protection/>
    </xf>
    <xf numFmtId="0" fontId="2" fillId="0" borderId="0" xfId="73" applyFont="1" applyFill="1" applyAlignment="1">
      <alignment/>
      <protection/>
    </xf>
    <xf numFmtId="164" fontId="0" fillId="0" borderId="13" xfId="73" applyNumberFormat="1" applyFont="1" applyFill="1" applyBorder="1" applyAlignment="1">
      <alignment/>
      <protection/>
    </xf>
    <xf numFmtId="164" fontId="0" fillId="0" borderId="0" xfId="73" applyNumberFormat="1" applyFont="1" applyFill="1" applyBorder="1" applyAlignment="1">
      <alignment/>
      <protection/>
    </xf>
    <xf numFmtId="164" fontId="0" fillId="0" borderId="14" xfId="73" applyNumberFormat="1" applyFont="1" applyFill="1" applyBorder="1" applyAlignment="1">
      <alignment/>
      <protection/>
    </xf>
    <xf numFmtId="0" fontId="0" fillId="0" borderId="0" xfId="73" applyFont="1" applyFill="1" applyAlignment="1">
      <alignment wrapText="1"/>
      <protection/>
    </xf>
    <xf numFmtId="164" fontId="2" fillId="0" borderId="32" xfId="73" applyNumberFormat="1" applyFont="1" applyFill="1" applyBorder="1">
      <alignment/>
      <protection/>
    </xf>
    <xf numFmtId="164" fontId="2" fillId="0" borderId="33" xfId="73" applyNumberFormat="1" applyFont="1" applyFill="1" applyBorder="1">
      <alignment/>
      <protection/>
    </xf>
    <xf numFmtId="164" fontId="2" fillId="0" borderId="34" xfId="73" applyNumberFormat="1" applyFont="1" applyFill="1" applyBorder="1">
      <alignment/>
      <protection/>
    </xf>
    <xf numFmtId="0" fontId="11" fillId="0" borderId="0" xfId="0" applyFont="1" applyAlignment="1">
      <alignment/>
    </xf>
    <xf numFmtId="0" fontId="2" fillId="0" borderId="0" xfId="73" applyFont="1" applyFill="1" applyAlignment="1">
      <alignment horizontal="right" wrapText="1"/>
      <protection/>
    </xf>
    <xf numFmtId="0" fontId="2" fillId="0" borderId="0" xfId="73" applyFont="1" applyFill="1" applyBorder="1" applyAlignment="1">
      <alignment horizontal="left"/>
      <protection/>
    </xf>
    <xf numFmtId="0" fontId="2" fillId="0" borderId="0" xfId="73" applyFont="1" applyFill="1" applyBorder="1" applyAlignment="1">
      <alignment horizontal="left" wrapText="1"/>
      <protection/>
    </xf>
    <xf numFmtId="0" fontId="0" fillId="0" borderId="0" xfId="78" applyFont="1" applyFill="1">
      <alignment/>
      <protection/>
    </xf>
    <xf numFmtId="3" fontId="0" fillId="0" borderId="21" xfId="74" applyNumberFormat="1" applyFill="1" applyBorder="1">
      <alignment/>
      <protection/>
    </xf>
    <xf numFmtId="3" fontId="0" fillId="0" borderId="21" xfId="78" applyNumberFormat="1" applyFont="1" applyFill="1" applyBorder="1">
      <alignment/>
      <protection/>
    </xf>
    <xf numFmtId="3" fontId="0" fillId="0" borderId="0" xfId="74" applyNumberFormat="1" applyFill="1" applyBorder="1">
      <alignment/>
      <protection/>
    </xf>
    <xf numFmtId="3" fontId="0" fillId="0" borderId="22" xfId="78" applyNumberFormat="1" applyFont="1" applyFill="1" applyBorder="1">
      <alignment/>
      <protection/>
    </xf>
    <xf numFmtId="3" fontId="0" fillId="0" borderId="13" xfId="78" applyNumberFormat="1" applyFont="1" applyFill="1" applyBorder="1">
      <alignment/>
      <protection/>
    </xf>
    <xf numFmtId="164" fontId="0" fillId="0" borderId="13" xfId="79" applyNumberFormat="1" applyFont="1" applyFill="1" applyBorder="1" applyAlignment="1">
      <alignment horizontal="right"/>
      <protection/>
    </xf>
    <xf numFmtId="164" fontId="0" fillId="0" borderId="35" xfId="79" applyNumberFormat="1" applyFont="1" applyFill="1" applyBorder="1" applyAlignment="1">
      <alignment horizontal="right"/>
      <protection/>
    </xf>
    <xf numFmtId="164" fontId="0" fillId="0" borderId="0" xfId="79" applyNumberFormat="1" applyFont="1" applyFill="1" applyBorder="1" applyAlignment="1">
      <alignment horizontal="right"/>
      <protection/>
    </xf>
    <xf numFmtId="164" fontId="2" fillId="0" borderId="19" xfId="73" applyNumberFormat="1" applyFont="1" applyBorder="1">
      <alignment/>
      <protection/>
    </xf>
    <xf numFmtId="0" fontId="0" fillId="0" borderId="0" xfId="73" applyFill="1" applyBorder="1">
      <alignment/>
      <protection/>
    </xf>
    <xf numFmtId="3" fontId="0" fillId="0" borderId="24" xfId="73" applyNumberFormat="1" applyBorder="1">
      <alignment/>
      <protection/>
    </xf>
    <xf numFmtId="3" fontId="0" fillId="0" borderId="25" xfId="73" applyNumberFormat="1" applyBorder="1">
      <alignment/>
      <protection/>
    </xf>
    <xf numFmtId="3" fontId="0" fillId="0" borderId="26" xfId="73" applyNumberFormat="1" applyBorder="1">
      <alignment/>
      <protection/>
    </xf>
    <xf numFmtId="3" fontId="0" fillId="0" borderId="24" xfId="73" applyNumberFormat="1" applyBorder="1" applyAlignment="1">
      <alignment horizontal="right"/>
      <protection/>
    </xf>
    <xf numFmtId="0" fontId="0" fillId="0" borderId="31" xfId="78" applyFont="1" applyBorder="1">
      <alignment/>
      <protection/>
    </xf>
    <xf numFmtId="164" fontId="0" fillId="0" borderId="18" xfId="0" applyNumberFormat="1" applyFont="1" applyFill="1" applyBorder="1" applyAlignment="1">
      <alignment/>
    </xf>
    <xf numFmtId="164" fontId="0" fillId="0" borderId="17" xfId="0" applyNumberFormat="1" applyFont="1" applyFill="1" applyBorder="1" applyAlignment="1">
      <alignment/>
    </xf>
    <xf numFmtId="164" fontId="0" fillId="0" borderId="19" xfId="0" applyNumberFormat="1" applyFont="1" applyFill="1" applyBorder="1" applyAlignment="1">
      <alignment/>
    </xf>
    <xf numFmtId="0" fontId="0" fillId="0" borderId="0" xfId="73" applyFont="1" applyAlignment="1">
      <alignment horizontal="right"/>
      <protection/>
    </xf>
    <xf numFmtId="0" fontId="2" fillId="0" borderId="0" xfId="73" applyFont="1" applyAlignment="1">
      <alignment horizontal="right" wrapText="1"/>
      <protection/>
    </xf>
    <xf numFmtId="0" fontId="0" fillId="0" borderId="0" xfId="73" applyFont="1" applyFill="1" applyAlignment="1">
      <alignment horizontal="left" wrapText="1"/>
      <protection/>
    </xf>
    <xf numFmtId="0" fontId="0" fillId="0" borderId="0" xfId="73" applyFill="1" applyAlignment="1">
      <alignment horizontal="left"/>
      <protection/>
    </xf>
    <xf numFmtId="0" fontId="0" fillId="0" borderId="20" xfId="0" applyFont="1" applyBorder="1" applyAlignment="1">
      <alignment wrapText="1"/>
    </xf>
    <xf numFmtId="0" fontId="0" fillId="0" borderId="17" xfId="0" applyFont="1" applyBorder="1" applyAlignment="1">
      <alignment wrapText="1"/>
    </xf>
    <xf numFmtId="0" fontId="2" fillId="0" borderId="0" xfId="0" applyFont="1" applyAlignment="1">
      <alignment horizontal="right" wrapText="1"/>
    </xf>
    <xf numFmtId="0" fontId="2" fillId="0" borderId="0" xfId="0" applyFont="1" applyBorder="1" applyAlignment="1">
      <alignment horizontal="right" wrapText="1"/>
    </xf>
    <xf numFmtId="0" fontId="3" fillId="0" borderId="0" xfId="0" applyFont="1" applyFill="1" applyBorder="1" applyAlignment="1">
      <alignment/>
    </xf>
    <xf numFmtId="0" fontId="0" fillId="0" borderId="0" xfId="74" applyFont="1" applyFill="1" applyBorder="1" applyAlignment="1">
      <alignment wrapText="1"/>
      <protection/>
    </xf>
    <xf numFmtId="0" fontId="0" fillId="0" borderId="0" xfId="74" applyFont="1" applyFill="1" applyBorder="1">
      <alignment/>
      <protection/>
    </xf>
    <xf numFmtId="0" fontId="58" fillId="0" borderId="0" xfId="77" applyFont="1">
      <alignment/>
      <protection/>
    </xf>
    <xf numFmtId="0" fontId="64" fillId="0" borderId="20" xfId="73" applyFont="1" applyFill="1" applyBorder="1" applyAlignment="1">
      <alignment horizontal="center" vertical="top"/>
      <protection/>
    </xf>
    <xf numFmtId="0" fontId="65" fillId="0" borderId="20" xfId="73" applyFont="1" applyFill="1" applyBorder="1" applyAlignment="1">
      <alignment wrapText="1"/>
      <protection/>
    </xf>
    <xf numFmtId="0" fontId="65" fillId="0" borderId="17" xfId="73" applyFont="1" applyFill="1" applyBorder="1">
      <alignment/>
      <protection/>
    </xf>
    <xf numFmtId="0" fontId="65" fillId="0" borderId="19" xfId="73" applyFont="1" applyFill="1" applyBorder="1" applyAlignment="1">
      <alignment wrapText="1"/>
      <protection/>
    </xf>
    <xf numFmtId="0" fontId="65" fillId="0" borderId="32" xfId="73" applyFont="1" applyFill="1" applyBorder="1" applyAlignment="1">
      <alignment horizontal="center" vertical="top"/>
      <protection/>
    </xf>
    <xf numFmtId="0" fontId="65" fillId="0" borderId="33" xfId="73" applyFont="1" applyFill="1" applyBorder="1" applyAlignment="1">
      <alignment horizontal="center" vertical="top"/>
      <protection/>
    </xf>
    <xf numFmtId="0" fontId="65" fillId="0" borderId="32" xfId="76" applyFont="1" applyFill="1" applyBorder="1" applyAlignment="1">
      <alignment horizontal="center" vertical="top"/>
      <protection/>
    </xf>
    <xf numFmtId="0" fontId="65" fillId="0" borderId="33" xfId="76" applyFont="1" applyFill="1" applyBorder="1" applyAlignment="1">
      <alignment horizontal="center" vertical="top"/>
      <protection/>
    </xf>
    <xf numFmtId="0" fontId="65" fillId="0" borderId="42" xfId="76" applyFont="1" applyFill="1" applyBorder="1" applyAlignment="1">
      <alignment horizontal="center" vertical="top"/>
      <protection/>
    </xf>
    <xf numFmtId="0" fontId="64" fillId="0" borderId="0" xfId="73" applyFont="1" applyFill="1" applyBorder="1" applyAlignment="1">
      <alignment vertical="top"/>
      <protection/>
    </xf>
    <xf numFmtId="0" fontId="65" fillId="0" borderId="0" xfId="73" applyFont="1" applyFill="1" applyBorder="1" applyAlignment="1">
      <alignment wrapText="1"/>
      <protection/>
    </xf>
    <xf numFmtId="0" fontId="65" fillId="0" borderId="13" xfId="73" applyFont="1" applyFill="1" applyBorder="1" applyAlignment="1">
      <alignment horizontal="center" vertical="top"/>
      <protection/>
    </xf>
    <xf numFmtId="0" fontId="65" fillId="0" borderId="0" xfId="73" applyFont="1" applyFill="1" applyBorder="1" applyAlignment="1">
      <alignment horizontal="center" vertical="top"/>
      <protection/>
    </xf>
    <xf numFmtId="0" fontId="65" fillId="0" borderId="13" xfId="76" applyFont="1" applyFill="1" applyBorder="1" applyAlignment="1">
      <alignment horizontal="center" vertical="top"/>
      <protection/>
    </xf>
    <xf numFmtId="0" fontId="65" fillId="0" borderId="0" xfId="76" applyFont="1" applyFill="1" applyBorder="1" applyAlignment="1">
      <alignment horizontal="center" vertical="top"/>
      <protection/>
    </xf>
    <xf numFmtId="0" fontId="65" fillId="0" borderId="43" xfId="76" applyFont="1" applyFill="1" applyBorder="1" applyAlignment="1">
      <alignment horizontal="center" vertical="top"/>
      <protection/>
    </xf>
    <xf numFmtId="0" fontId="65" fillId="0" borderId="0" xfId="73" applyFont="1" applyFill="1" applyBorder="1" applyAlignment="1">
      <alignment vertical="top" wrapText="1"/>
      <protection/>
    </xf>
    <xf numFmtId="165" fontId="65" fillId="0" borderId="13" xfId="73" applyNumberFormat="1" applyFont="1" applyFill="1" applyBorder="1" applyAlignment="1">
      <alignment horizontal="right"/>
      <protection/>
    </xf>
    <xf numFmtId="165" fontId="65" fillId="0" borderId="0" xfId="73" applyNumberFormat="1" applyFont="1" applyFill="1" applyBorder="1" applyAlignment="1">
      <alignment horizontal="right"/>
      <protection/>
    </xf>
    <xf numFmtId="165" fontId="65" fillId="0" borderId="14" xfId="73" applyNumberFormat="1" applyFont="1" applyFill="1" applyBorder="1" applyAlignment="1">
      <alignment horizontal="right"/>
      <protection/>
    </xf>
    <xf numFmtId="165" fontId="65" fillId="0" borderId="43" xfId="73" applyNumberFormat="1" applyFont="1" applyFill="1" applyBorder="1" applyAlignment="1">
      <alignment horizontal="right"/>
      <protection/>
    </xf>
    <xf numFmtId="165" fontId="65" fillId="0" borderId="0" xfId="76" applyNumberFormat="1" applyFont="1" applyFill="1" applyBorder="1" applyAlignment="1">
      <alignment horizontal="right"/>
      <protection/>
    </xf>
    <xf numFmtId="0" fontId="64" fillId="0" borderId="0" xfId="73" applyFont="1" applyFill="1" applyBorder="1" applyAlignment="1">
      <alignment horizontal="right" vertical="top" wrapText="1"/>
      <protection/>
    </xf>
    <xf numFmtId="165" fontId="64" fillId="0" borderId="4" xfId="73" applyNumberFormat="1" applyFont="1" applyFill="1" applyBorder="1" applyAlignment="1">
      <alignment horizontal="right"/>
      <protection/>
    </xf>
    <xf numFmtId="165" fontId="64" fillId="0" borderId="15" xfId="73" applyNumberFormat="1" applyFont="1" applyFill="1" applyBorder="1" applyAlignment="1">
      <alignment horizontal="right"/>
      <protection/>
    </xf>
    <xf numFmtId="165" fontId="64" fillId="0" borderId="16" xfId="73" applyNumberFormat="1" applyFont="1" applyFill="1" applyBorder="1" applyAlignment="1">
      <alignment horizontal="right"/>
      <protection/>
    </xf>
    <xf numFmtId="165" fontId="64" fillId="0" borderId="44" xfId="73" applyNumberFormat="1" applyFont="1" applyFill="1" applyBorder="1" applyAlignment="1">
      <alignment horizontal="right"/>
      <protection/>
    </xf>
    <xf numFmtId="165" fontId="64" fillId="0" borderId="15" xfId="76" applyNumberFormat="1" applyFont="1" applyFill="1" applyBorder="1" applyAlignment="1">
      <alignment horizontal="right"/>
      <protection/>
    </xf>
    <xf numFmtId="3" fontId="64" fillId="0" borderId="0" xfId="73" applyNumberFormat="1" applyFont="1" applyFill="1" applyBorder="1" applyAlignment="1">
      <alignment horizontal="right"/>
      <protection/>
    </xf>
    <xf numFmtId="3" fontId="64" fillId="0" borderId="0" xfId="76" applyNumberFormat="1" applyFont="1" applyFill="1" applyBorder="1" applyAlignment="1">
      <alignment horizontal="right"/>
      <protection/>
    </xf>
    <xf numFmtId="164" fontId="65" fillId="0" borderId="13" xfId="73" applyNumberFormat="1" applyFont="1" applyFill="1" applyBorder="1" applyAlignment="1">
      <alignment horizontal="right"/>
      <protection/>
    </xf>
    <xf numFmtId="164" fontId="65" fillId="0" borderId="0" xfId="73" applyNumberFormat="1" applyFont="1" applyFill="1" applyBorder="1" applyAlignment="1">
      <alignment horizontal="right"/>
      <protection/>
    </xf>
    <xf numFmtId="164" fontId="65" fillId="0" borderId="14" xfId="73" applyNumberFormat="1" applyFont="1" applyFill="1" applyBorder="1" applyAlignment="1">
      <alignment horizontal="right"/>
      <protection/>
    </xf>
    <xf numFmtId="164" fontId="65" fillId="0" borderId="43" xfId="73" applyNumberFormat="1" applyFont="1" applyFill="1" applyBorder="1" applyAlignment="1">
      <alignment horizontal="right"/>
      <protection/>
    </xf>
    <xf numFmtId="164" fontId="65" fillId="0" borderId="0" xfId="76" applyNumberFormat="1" applyFont="1" applyFill="1" applyBorder="1" applyAlignment="1">
      <alignment horizontal="right"/>
      <protection/>
    </xf>
    <xf numFmtId="164" fontId="64" fillId="0" borderId="4" xfId="73" applyNumberFormat="1" applyFont="1" applyFill="1" applyBorder="1" applyAlignment="1">
      <alignment horizontal="right"/>
      <protection/>
    </xf>
    <xf numFmtId="164" fontId="64" fillId="0" borderId="15" xfId="73" applyNumberFormat="1" applyFont="1" applyFill="1" applyBorder="1" applyAlignment="1">
      <alignment horizontal="right"/>
      <protection/>
    </xf>
    <xf numFmtId="164" fontId="64" fillId="0" borderId="16" xfId="73" applyNumberFormat="1" applyFont="1" applyFill="1" applyBorder="1" applyAlignment="1">
      <alignment horizontal="right"/>
      <protection/>
    </xf>
    <xf numFmtId="164" fontId="64" fillId="0" borderId="44" xfId="73" applyNumberFormat="1" applyFont="1" applyFill="1" applyBorder="1" applyAlignment="1">
      <alignment horizontal="right"/>
      <protection/>
    </xf>
    <xf numFmtId="164" fontId="64" fillId="0" borderId="15" xfId="76" applyNumberFormat="1" applyFont="1" applyFill="1" applyBorder="1" applyAlignment="1">
      <alignment horizontal="right"/>
      <protection/>
    </xf>
    <xf numFmtId="0" fontId="64" fillId="0" borderId="0" xfId="73" applyFont="1" applyFill="1" applyBorder="1" applyAlignment="1">
      <alignment horizontal="right" wrapText="1"/>
      <protection/>
    </xf>
    <xf numFmtId="164" fontId="64" fillId="0" borderId="13" xfId="73" applyNumberFormat="1" applyFont="1" applyFill="1" applyBorder="1" applyAlignment="1">
      <alignment horizontal="right"/>
      <protection/>
    </xf>
    <xf numFmtId="164" fontId="64" fillId="0" borderId="0" xfId="73" applyNumberFormat="1" applyFont="1" applyFill="1" applyBorder="1" applyAlignment="1">
      <alignment horizontal="right"/>
      <protection/>
    </xf>
    <xf numFmtId="164" fontId="64" fillId="0" borderId="14" xfId="73" applyNumberFormat="1" applyFont="1" applyFill="1" applyBorder="1" applyAlignment="1">
      <alignment horizontal="right"/>
      <protection/>
    </xf>
    <xf numFmtId="164" fontId="64" fillId="0" borderId="43" xfId="73" applyNumberFormat="1" applyFont="1" applyFill="1" applyBorder="1" applyAlignment="1">
      <alignment horizontal="right"/>
      <protection/>
    </xf>
    <xf numFmtId="164" fontId="64" fillId="0" borderId="0" xfId="76" applyNumberFormat="1" applyFont="1" applyFill="1" applyBorder="1" applyAlignment="1">
      <alignment horizontal="right"/>
      <protection/>
    </xf>
    <xf numFmtId="0" fontId="58" fillId="0" borderId="0" xfId="77" applyFont="1" applyFill="1">
      <alignment/>
      <protection/>
    </xf>
    <xf numFmtId="0" fontId="17" fillId="0" borderId="0" xfId="77" applyFont="1" applyFill="1">
      <alignment/>
      <protection/>
    </xf>
    <xf numFmtId="0" fontId="65" fillId="0" borderId="0" xfId="77" applyFont="1">
      <alignment/>
      <protection/>
    </xf>
    <xf numFmtId="0" fontId="64" fillId="0" borderId="0" xfId="77" applyFont="1">
      <alignment/>
      <protection/>
    </xf>
    <xf numFmtId="0" fontId="65" fillId="0" borderId="0" xfId="77" applyFont="1" applyAlignment="1">
      <alignment wrapText="1"/>
      <protection/>
    </xf>
    <xf numFmtId="0" fontId="64" fillId="0" borderId="20" xfId="77" applyFont="1" applyBorder="1">
      <alignment/>
      <protection/>
    </xf>
    <xf numFmtId="0" fontId="64" fillId="0" borderId="17" xfId="77" applyFont="1" applyBorder="1">
      <alignment/>
      <protection/>
    </xf>
    <xf numFmtId="0" fontId="65" fillId="0" borderId="32" xfId="77" applyFont="1" applyBorder="1" applyAlignment="1">
      <alignment horizontal="right"/>
      <protection/>
    </xf>
    <xf numFmtId="0" fontId="65" fillId="0" borderId="33" xfId="77" applyFont="1" applyBorder="1" applyAlignment="1">
      <alignment horizontal="right"/>
      <protection/>
    </xf>
    <xf numFmtId="0" fontId="65" fillId="0" borderId="34" xfId="77" applyFont="1" applyBorder="1" applyAlignment="1">
      <alignment horizontal="right"/>
      <protection/>
    </xf>
    <xf numFmtId="0" fontId="65" fillId="0" borderId="13" xfId="77" applyFont="1" applyBorder="1" applyAlignment="1">
      <alignment horizontal="right"/>
      <protection/>
    </xf>
    <xf numFmtId="0" fontId="65" fillId="0" borderId="0" xfId="77" applyFont="1" applyBorder="1" applyAlignment="1">
      <alignment horizontal="right"/>
      <protection/>
    </xf>
    <xf numFmtId="0" fontId="65" fillId="0" borderId="14" xfId="77" applyFont="1" applyBorder="1" applyAlignment="1">
      <alignment horizontal="right"/>
      <protection/>
    </xf>
    <xf numFmtId="164" fontId="65" fillId="0" borderId="13" xfId="77" applyNumberFormat="1" applyFont="1" applyBorder="1">
      <alignment/>
      <protection/>
    </xf>
    <xf numFmtId="164" fontId="65" fillId="0" borderId="0" xfId="77" applyNumberFormat="1" applyFont="1" applyBorder="1">
      <alignment/>
      <protection/>
    </xf>
    <xf numFmtId="164" fontId="65" fillId="0" borderId="14" xfId="77" applyNumberFormat="1" applyFont="1" applyBorder="1">
      <alignment/>
      <protection/>
    </xf>
    <xf numFmtId="0" fontId="64" fillId="0" borderId="0" xfId="77" applyFont="1" applyAlignment="1">
      <alignment horizontal="right"/>
      <protection/>
    </xf>
    <xf numFmtId="0" fontId="64" fillId="0" borderId="0" xfId="77" applyFont="1" applyAlignment="1">
      <alignment horizontal="right" wrapText="1"/>
      <protection/>
    </xf>
    <xf numFmtId="164" fontId="64" fillId="0" borderId="4" xfId="77" applyNumberFormat="1" applyFont="1" applyBorder="1" applyAlignment="1">
      <alignment horizontal="right"/>
      <protection/>
    </xf>
    <xf numFmtId="164" fontId="64" fillId="0" borderId="15" xfId="77" applyNumberFormat="1" applyFont="1" applyBorder="1" applyAlignment="1">
      <alignment horizontal="right"/>
      <protection/>
    </xf>
    <xf numFmtId="164" fontId="64" fillId="0" borderId="16" xfId="77" applyNumberFormat="1" applyFont="1" applyBorder="1" applyAlignment="1">
      <alignment horizontal="right"/>
      <protection/>
    </xf>
    <xf numFmtId="164" fontId="64" fillId="0" borderId="4" xfId="77" applyNumberFormat="1" applyFont="1" applyBorder="1">
      <alignment/>
      <protection/>
    </xf>
    <xf numFmtId="164" fontId="64" fillId="0" borderId="15" xfId="77" applyNumberFormat="1" applyFont="1" applyBorder="1">
      <alignment/>
      <protection/>
    </xf>
    <xf numFmtId="164" fontId="64" fillId="0" borderId="16" xfId="77" applyNumberFormat="1" applyFont="1" applyBorder="1">
      <alignment/>
      <protection/>
    </xf>
    <xf numFmtId="164" fontId="64" fillId="0" borderId="13" xfId="77" applyNumberFormat="1" applyFont="1" applyBorder="1">
      <alignment/>
      <protection/>
    </xf>
    <xf numFmtId="164" fontId="64" fillId="0" borderId="0" xfId="77" applyNumberFormat="1" applyFont="1" applyBorder="1">
      <alignment/>
      <protection/>
    </xf>
    <xf numFmtId="164" fontId="64" fillId="0" borderId="14" xfId="77" applyNumberFormat="1" applyFont="1" applyBorder="1">
      <alignment/>
      <protection/>
    </xf>
    <xf numFmtId="3" fontId="64" fillId="0" borderId="13" xfId="73" applyNumberFormat="1" applyFont="1" applyFill="1" applyBorder="1" applyAlignment="1">
      <alignment horizontal="right"/>
      <protection/>
    </xf>
    <xf numFmtId="0" fontId="58" fillId="0" borderId="13" xfId="77" applyFont="1" applyBorder="1">
      <alignment/>
      <protection/>
    </xf>
    <xf numFmtId="0" fontId="58" fillId="0" borderId="0" xfId="77" applyFont="1" applyBorder="1">
      <alignment/>
      <protection/>
    </xf>
    <xf numFmtId="0" fontId="58" fillId="0" borderId="14" xfId="77" applyFont="1" applyBorder="1">
      <alignment/>
      <protection/>
    </xf>
    <xf numFmtId="3" fontId="65" fillId="0" borderId="14" xfId="73" applyNumberFormat="1" applyFont="1" applyFill="1" applyBorder="1" applyAlignment="1">
      <alignment horizontal="right"/>
      <protection/>
    </xf>
    <xf numFmtId="3" fontId="64" fillId="0" borderId="14" xfId="73" applyNumberFormat="1" applyFont="1" applyFill="1" applyBorder="1" applyAlignment="1">
      <alignment horizontal="right"/>
      <protection/>
    </xf>
    <xf numFmtId="164" fontId="0" fillId="0" borderId="18" xfId="0" applyNumberFormat="1" applyFill="1" applyBorder="1" applyAlignment="1">
      <alignment/>
    </xf>
    <xf numFmtId="164" fontId="0" fillId="0" borderId="17" xfId="0" applyNumberFormat="1" applyFill="1" applyBorder="1" applyAlignment="1">
      <alignment/>
    </xf>
    <xf numFmtId="0" fontId="2" fillId="0" borderId="0" xfId="0" applyFont="1" applyFill="1" applyAlignment="1">
      <alignment horizontal="left"/>
    </xf>
    <xf numFmtId="164" fontId="0" fillId="0" borderId="13" xfId="0" applyNumberFormat="1" applyFont="1" applyFill="1" applyBorder="1" applyAlignment="1">
      <alignment vertical="top"/>
    </xf>
    <xf numFmtId="164" fontId="2" fillId="0" borderId="4" xfId="0" applyNumberFormat="1" applyFont="1" applyFill="1" applyBorder="1" applyAlignment="1">
      <alignment vertical="top"/>
    </xf>
    <xf numFmtId="164" fontId="2" fillId="0" borderId="15" xfId="0" applyNumberFormat="1" applyFont="1" applyFill="1" applyBorder="1" applyAlignment="1">
      <alignment vertical="top"/>
    </xf>
    <xf numFmtId="3" fontId="0" fillId="0" borderId="0" xfId="73" applyNumberFormat="1" applyBorder="1">
      <alignment/>
      <protection/>
    </xf>
    <xf numFmtId="3" fontId="0" fillId="0" borderId="0" xfId="73" applyNumberFormat="1" applyBorder="1" applyAlignment="1">
      <alignment horizontal="right"/>
      <protection/>
    </xf>
    <xf numFmtId="0" fontId="0" fillId="0" borderId="14" xfId="78" applyFont="1" applyBorder="1">
      <alignment/>
      <protection/>
    </xf>
    <xf numFmtId="3" fontId="0" fillId="0" borderId="21" xfId="73" applyNumberFormat="1" applyBorder="1">
      <alignment/>
      <protection/>
    </xf>
    <xf numFmtId="3" fontId="0" fillId="0" borderId="13" xfId="73" applyNumberFormat="1" applyBorder="1">
      <alignment/>
      <protection/>
    </xf>
    <xf numFmtId="3" fontId="0" fillId="0" borderId="22" xfId="73" applyNumberFormat="1" applyBorder="1">
      <alignment/>
      <protection/>
    </xf>
    <xf numFmtId="3" fontId="0" fillId="0" borderId="21" xfId="73" applyNumberFormat="1" applyBorder="1" applyAlignment="1">
      <alignment horizontal="right"/>
      <protection/>
    </xf>
    <xf numFmtId="164" fontId="65" fillId="0" borderId="13" xfId="76" applyNumberFormat="1" applyFont="1" applyFill="1" applyBorder="1" applyAlignment="1">
      <alignment horizontal="right"/>
      <protection/>
    </xf>
    <xf numFmtId="164" fontId="64" fillId="0" borderId="4" xfId="76" applyNumberFormat="1" applyFont="1" applyFill="1" applyBorder="1" applyAlignment="1">
      <alignment horizontal="right"/>
      <protection/>
    </xf>
    <xf numFmtId="164" fontId="64" fillId="0" borderId="13" xfId="76" applyNumberFormat="1" applyFont="1" applyFill="1" applyBorder="1" applyAlignment="1">
      <alignment horizontal="right"/>
      <protection/>
    </xf>
    <xf numFmtId="164" fontId="58" fillId="0" borderId="13" xfId="77" applyNumberFormat="1" applyFont="1" applyBorder="1">
      <alignment/>
      <protection/>
    </xf>
    <xf numFmtId="164" fontId="58" fillId="0" borderId="0" xfId="77" applyNumberFormat="1" applyFont="1" applyBorder="1">
      <alignment/>
      <protection/>
    </xf>
    <xf numFmtId="0" fontId="58" fillId="0" borderId="0" xfId="77" applyFont="1" applyAlignment="1">
      <alignment wrapText="1"/>
      <protection/>
    </xf>
    <xf numFmtId="0" fontId="65" fillId="0" borderId="20" xfId="77" applyFont="1" applyBorder="1" applyAlignment="1">
      <alignment wrapText="1"/>
      <protection/>
    </xf>
    <xf numFmtId="0" fontId="65" fillId="0" borderId="17" xfId="77" applyFont="1" applyBorder="1" applyAlignment="1">
      <alignment wrapText="1"/>
      <protection/>
    </xf>
    <xf numFmtId="0" fontId="65" fillId="0" borderId="45" xfId="77" applyFont="1" applyBorder="1" applyAlignment="1">
      <alignment horizontal="right"/>
      <protection/>
    </xf>
    <xf numFmtId="0" fontId="65" fillId="0" borderId="46" xfId="77" applyFont="1" applyBorder="1" applyAlignment="1">
      <alignment horizontal="right"/>
      <protection/>
    </xf>
    <xf numFmtId="164" fontId="65" fillId="0" borderId="46" xfId="77" applyNumberFormat="1" applyFont="1" applyBorder="1">
      <alignment/>
      <protection/>
    </xf>
    <xf numFmtId="164" fontId="64" fillId="0" borderId="47" xfId="77" applyNumberFormat="1" applyFont="1" applyBorder="1" applyAlignment="1">
      <alignment horizontal="right"/>
      <protection/>
    </xf>
    <xf numFmtId="164" fontId="64" fillId="0" borderId="47" xfId="77" applyNumberFormat="1" applyFont="1" applyBorder="1">
      <alignment/>
      <protection/>
    </xf>
    <xf numFmtId="164" fontId="64" fillId="0" borderId="46" xfId="77" applyNumberFormat="1" applyFont="1" applyBorder="1">
      <alignment/>
      <protection/>
    </xf>
    <xf numFmtId="0" fontId="0" fillId="0" borderId="0" xfId="0" applyFont="1" applyFill="1" applyAlignment="1">
      <alignment/>
    </xf>
    <xf numFmtId="0" fontId="0" fillId="0" borderId="0" xfId="0" applyFont="1" applyFill="1" applyAlignment="1">
      <alignment wrapText="1"/>
    </xf>
    <xf numFmtId="0" fontId="0" fillId="0" borderId="0" xfId="0" applyFill="1" applyAlignment="1">
      <alignment/>
    </xf>
    <xf numFmtId="0" fontId="0" fillId="0" borderId="0" xfId="0" applyFont="1" applyFill="1" applyBorder="1" applyAlignment="1">
      <alignment/>
    </xf>
    <xf numFmtId="0" fontId="0" fillId="0" borderId="0" xfId="73" applyFont="1">
      <alignment/>
      <protection/>
    </xf>
    <xf numFmtId="0" fontId="0" fillId="0" borderId="0" xfId="73" applyFont="1" applyAlignment="1">
      <alignment horizontal="left"/>
      <protection/>
    </xf>
    <xf numFmtId="0" fontId="0" fillId="0" borderId="0" xfId="73" applyFont="1" applyFill="1" applyAlignment="1">
      <alignment horizontal="left"/>
      <protection/>
    </xf>
    <xf numFmtId="0" fontId="0" fillId="0" borderId="0" xfId="73" applyFont="1" applyFill="1">
      <alignment/>
      <protection/>
    </xf>
    <xf numFmtId="0" fontId="0" fillId="0" borderId="0" xfId="73" applyFont="1" applyFill="1" applyAlignment="1">
      <alignment horizontal="left" wrapText="1"/>
      <protection/>
    </xf>
    <xf numFmtId="0" fontId="65" fillId="0" borderId="14" xfId="77" applyFont="1" applyBorder="1">
      <alignment/>
      <protection/>
    </xf>
    <xf numFmtId="0" fontId="2" fillId="0" borderId="14" xfId="0" applyFont="1" applyFill="1" applyBorder="1" applyAlignment="1">
      <alignment horizontal="right"/>
    </xf>
    <xf numFmtId="0" fontId="0" fillId="0" borderId="14" xfId="73" applyFont="1" applyFill="1" applyBorder="1" applyAlignment="1">
      <alignment horizontal="left"/>
      <protection/>
    </xf>
    <xf numFmtId="0" fontId="65" fillId="0" borderId="4" xfId="77" applyFont="1" applyBorder="1">
      <alignment/>
      <protection/>
    </xf>
    <xf numFmtId="0" fontId="65" fillId="0" borderId="15" xfId="77" applyFont="1" applyBorder="1">
      <alignment/>
      <protection/>
    </xf>
    <xf numFmtId="0" fontId="58" fillId="0" borderId="4" xfId="77" applyFont="1" applyBorder="1">
      <alignment/>
      <protection/>
    </xf>
    <xf numFmtId="0" fontId="58" fillId="0" borderId="15" xfId="77" applyFont="1" applyBorder="1">
      <alignment/>
      <protection/>
    </xf>
    <xf numFmtId="0" fontId="0" fillId="0" borderId="15" xfId="0" applyBorder="1" applyAlignment="1">
      <alignment/>
    </xf>
    <xf numFmtId="0" fontId="0" fillId="0" borderId="15" xfId="0" applyFont="1" applyBorder="1" applyAlignment="1">
      <alignment/>
    </xf>
    <xf numFmtId="0" fontId="2" fillId="0" borderId="20" xfId="0" applyFont="1" applyBorder="1" applyAlignment="1">
      <alignment horizontal="left" vertical="center"/>
    </xf>
    <xf numFmtId="0" fontId="2" fillId="0" borderId="19" xfId="0" applyFont="1" applyBorder="1" applyAlignment="1">
      <alignment/>
    </xf>
    <xf numFmtId="0" fontId="2" fillId="0" borderId="20" xfId="0" applyFont="1" applyBorder="1" applyAlignment="1">
      <alignment/>
    </xf>
    <xf numFmtId="0" fontId="2" fillId="0" borderId="17" xfId="0" applyFont="1" applyBorder="1" applyAlignment="1">
      <alignment/>
    </xf>
    <xf numFmtId="0" fontId="0" fillId="0" borderId="0" xfId="0" applyFont="1" applyAlignment="1">
      <alignment/>
    </xf>
    <xf numFmtId="0" fontId="2" fillId="0" borderId="0" xfId="0" applyFont="1" applyFill="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20" xfId="0" applyFont="1" applyFill="1" applyBorder="1" applyAlignment="1">
      <alignment/>
    </xf>
    <xf numFmtId="0" fontId="0" fillId="0" borderId="20" xfId="0" applyFont="1" applyFill="1" applyBorder="1" applyAlignment="1">
      <alignment horizontal="left" vertical="center" wrapText="1"/>
    </xf>
    <xf numFmtId="0" fontId="0" fillId="0" borderId="17" xfId="0" applyFont="1" applyFill="1" applyBorder="1" applyAlignment="1">
      <alignment/>
    </xf>
    <xf numFmtId="0" fontId="0" fillId="0" borderId="19" xfId="0" applyFont="1" applyFill="1" applyBorder="1" applyAlignment="1">
      <alignment wrapText="1"/>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13" xfId="0" applyFont="1" applyFill="1" applyBorder="1" applyAlignment="1">
      <alignment/>
    </xf>
    <xf numFmtId="0" fontId="0" fillId="0" borderId="14" xfId="0" applyFont="1" applyFill="1" applyBorder="1" applyAlignment="1">
      <alignment/>
    </xf>
    <xf numFmtId="0" fontId="0" fillId="0" borderId="4" xfId="0" applyFont="1" applyFill="1" applyBorder="1" applyAlignment="1">
      <alignment/>
    </xf>
    <xf numFmtId="0" fontId="0" fillId="0" borderId="0" xfId="0" applyFont="1" applyFill="1" applyAlignment="1">
      <alignment horizontal="left" wrapText="1"/>
    </xf>
    <xf numFmtId="164" fontId="0" fillId="0" borderId="13" xfId="0" applyNumberFormat="1" applyFont="1" applyFill="1" applyBorder="1" applyAlignment="1">
      <alignment/>
    </xf>
    <xf numFmtId="164" fontId="0" fillId="0" borderId="0" xfId="0" applyNumberFormat="1" applyFont="1" applyFill="1" applyBorder="1" applyAlignment="1">
      <alignment/>
    </xf>
    <xf numFmtId="164" fontId="0" fillId="0" borderId="14" xfId="0" applyNumberFormat="1" applyFont="1" applyFill="1" applyBorder="1" applyAlignment="1">
      <alignment/>
    </xf>
    <xf numFmtId="164" fontId="0" fillId="0" borderId="0" xfId="0" applyNumberFormat="1" applyFont="1" applyFill="1" applyAlignment="1">
      <alignment/>
    </xf>
    <xf numFmtId="164" fontId="2" fillId="0" borderId="18" xfId="0" applyNumberFormat="1" applyFont="1" applyFill="1" applyBorder="1" applyAlignment="1">
      <alignment/>
    </xf>
    <xf numFmtId="164" fontId="2" fillId="0" borderId="17" xfId="0" applyNumberFormat="1" applyFont="1" applyFill="1" applyBorder="1" applyAlignment="1">
      <alignment/>
    </xf>
    <xf numFmtId="164" fontId="0" fillId="0" borderId="18" xfId="0" applyNumberFormat="1" applyFont="1" applyFill="1" applyBorder="1" applyAlignment="1">
      <alignment/>
    </xf>
    <xf numFmtId="164" fontId="0" fillId="0" borderId="17" xfId="0" applyNumberFormat="1" applyFont="1" applyFill="1" applyBorder="1" applyAlignment="1">
      <alignment/>
    </xf>
    <xf numFmtId="0" fontId="17" fillId="0" borderId="0" xfId="0" applyFont="1" applyFill="1" applyBorder="1" applyAlignment="1">
      <alignment vertical="top" wrapText="1"/>
    </xf>
    <xf numFmtId="0" fontId="17" fillId="0" borderId="14" xfId="0" applyFont="1" applyFill="1" applyBorder="1" applyAlignment="1">
      <alignment vertical="top"/>
    </xf>
    <xf numFmtId="164" fontId="0" fillId="0" borderId="19" xfId="0" applyNumberFormat="1" applyFont="1" applyFill="1" applyBorder="1" applyAlignment="1">
      <alignment/>
    </xf>
    <xf numFmtId="0" fontId="5" fillId="0" borderId="0" xfId="0" applyFont="1" applyFill="1" applyAlignment="1">
      <alignment wrapText="1"/>
    </xf>
    <xf numFmtId="0" fontId="2" fillId="0" borderId="0" xfId="0" applyFont="1" applyFill="1" applyBorder="1" applyAlignment="1">
      <alignment horizontal="right" wrapText="1"/>
    </xf>
    <xf numFmtId="0" fontId="2" fillId="0" borderId="13" xfId="0" applyFont="1" applyFill="1" applyBorder="1" applyAlignment="1">
      <alignment/>
    </xf>
    <xf numFmtId="0" fontId="18" fillId="0" borderId="0" xfId="0" applyFont="1" applyFill="1" applyBorder="1" applyAlignment="1">
      <alignment vertical="top"/>
    </xf>
    <xf numFmtId="0" fontId="2" fillId="0" borderId="0" xfId="0" applyFont="1" applyFill="1" applyBorder="1" applyAlignment="1">
      <alignment horizontal="right" vertical="top" wrapText="1"/>
    </xf>
    <xf numFmtId="0" fontId="2" fillId="0" borderId="4" xfId="0" applyFont="1" applyFill="1" applyBorder="1" applyAlignment="1">
      <alignment horizontal="right"/>
    </xf>
    <xf numFmtId="0" fontId="2" fillId="0" borderId="15" xfId="0" applyFont="1" applyFill="1" applyBorder="1" applyAlignment="1">
      <alignment horizontal="right"/>
    </xf>
    <xf numFmtId="0" fontId="2" fillId="0" borderId="16" xfId="0" applyFont="1" applyFill="1" applyBorder="1" applyAlignment="1">
      <alignment horizontal="right"/>
    </xf>
    <xf numFmtId="164" fontId="2" fillId="0" borderId="19" xfId="0" applyNumberFormat="1" applyFont="1" applyFill="1" applyBorder="1" applyAlignment="1">
      <alignment/>
    </xf>
    <xf numFmtId="3" fontId="0" fillId="0" borderId="14" xfId="0" applyNumberFormat="1" applyFont="1" applyFill="1" applyBorder="1" applyAlignment="1">
      <alignment/>
    </xf>
    <xf numFmtId="0" fontId="0" fillId="0" borderId="0" xfId="0" applyFont="1" applyFill="1" applyBorder="1" applyAlignment="1">
      <alignment horizontal="left" vertical="top" wrapText="1"/>
    </xf>
    <xf numFmtId="164" fontId="2" fillId="0" borderId="13" xfId="0" applyNumberFormat="1" applyFont="1" applyFill="1" applyBorder="1" applyAlignment="1">
      <alignment/>
    </xf>
    <xf numFmtId="164" fontId="2" fillId="0" borderId="0" xfId="0" applyNumberFormat="1" applyFont="1" applyFill="1" applyBorder="1" applyAlignment="1">
      <alignment/>
    </xf>
    <xf numFmtId="164" fontId="2" fillId="0" borderId="14" xfId="0" applyNumberFormat="1" applyFont="1" applyFill="1" applyBorder="1" applyAlignment="1">
      <alignment/>
    </xf>
    <xf numFmtId="0" fontId="0" fillId="0" borderId="0" xfId="0" applyFont="1" applyFill="1" applyAlignment="1">
      <alignment vertical="top" wrapText="1"/>
    </xf>
    <xf numFmtId="164" fontId="0" fillId="0" borderId="13" xfId="0" applyNumberFormat="1" applyFont="1" applyFill="1" applyBorder="1" applyAlignment="1">
      <alignment wrapText="1"/>
    </xf>
    <xf numFmtId="164" fontId="0" fillId="0" borderId="0" xfId="0" applyNumberFormat="1" applyFont="1" applyFill="1" applyBorder="1" applyAlignment="1">
      <alignment wrapText="1"/>
    </xf>
    <xf numFmtId="164" fontId="0" fillId="0" borderId="14" xfId="0" applyNumberFormat="1" applyFont="1" applyFill="1" applyBorder="1" applyAlignment="1">
      <alignment wrapText="1"/>
    </xf>
    <xf numFmtId="164" fontId="0" fillId="0" borderId="13" xfId="0" applyNumberFormat="1" applyFont="1" applyFill="1" applyBorder="1" applyAlignment="1">
      <alignment/>
    </xf>
    <xf numFmtId="164" fontId="0" fillId="0" borderId="0" xfId="0" applyNumberFormat="1" applyFont="1" applyFill="1" applyBorder="1" applyAlignment="1">
      <alignment/>
    </xf>
    <xf numFmtId="164" fontId="2" fillId="0" borderId="16" xfId="0" applyNumberFormat="1" applyFont="1" applyFill="1" applyBorder="1" applyAlignment="1">
      <alignment/>
    </xf>
    <xf numFmtId="0" fontId="0" fillId="0" borderId="14" xfId="0" applyFont="1" applyFill="1" applyBorder="1" applyAlignment="1">
      <alignment wrapText="1"/>
    </xf>
    <xf numFmtId="164" fontId="0" fillId="0" borderId="14" xfId="0" applyNumberFormat="1" applyFont="1" applyFill="1" applyBorder="1" applyAlignment="1">
      <alignment/>
    </xf>
    <xf numFmtId="0" fontId="0" fillId="0" borderId="0" xfId="0" applyFont="1" applyFill="1" applyBorder="1" applyAlignment="1">
      <alignment wrapText="1"/>
    </xf>
    <xf numFmtId="164" fontId="2" fillId="0" borderId="4" xfId="0" applyNumberFormat="1" applyFont="1" applyFill="1" applyBorder="1" applyAlignment="1">
      <alignment wrapText="1"/>
    </xf>
    <xf numFmtId="164" fontId="2" fillId="0" borderId="15" xfId="0" applyNumberFormat="1" applyFont="1" applyFill="1" applyBorder="1" applyAlignment="1">
      <alignment wrapText="1"/>
    </xf>
    <xf numFmtId="164" fontId="0" fillId="0" borderId="0" xfId="0" applyNumberFormat="1" applyFont="1" applyFill="1" applyAlignment="1">
      <alignment/>
    </xf>
    <xf numFmtId="164" fontId="2" fillId="0" borderId="18" xfId="0" applyNumberFormat="1" applyFont="1" applyFill="1" applyBorder="1" applyAlignment="1">
      <alignment/>
    </xf>
    <xf numFmtId="164" fontId="2" fillId="0" borderId="17" xfId="0" applyNumberFormat="1" applyFont="1" applyFill="1" applyBorder="1" applyAlignment="1">
      <alignment/>
    </xf>
    <xf numFmtId="164" fontId="2" fillId="0" borderId="0" xfId="0" applyNumberFormat="1" applyFont="1" applyFill="1" applyAlignment="1">
      <alignment/>
    </xf>
    <xf numFmtId="0" fontId="65" fillId="0" borderId="0" xfId="73" applyFont="1" applyFill="1">
      <alignment/>
      <protection/>
    </xf>
    <xf numFmtId="0" fontId="0" fillId="0" borderId="0" xfId="74" applyFont="1" applyFill="1" applyBorder="1">
      <alignment/>
      <protection/>
    </xf>
    <xf numFmtId="0" fontId="65" fillId="0" borderId="20" xfId="76" applyFont="1" applyFill="1" applyBorder="1">
      <alignment/>
      <protection/>
    </xf>
    <xf numFmtId="0" fontId="65" fillId="0" borderId="0" xfId="76" applyFont="1" applyFill="1">
      <alignment/>
      <protection/>
    </xf>
    <xf numFmtId="0" fontId="65" fillId="0" borderId="17" xfId="76" applyFont="1" applyFill="1" applyBorder="1">
      <alignment/>
      <protection/>
    </xf>
    <xf numFmtId="0" fontId="65" fillId="0" borderId="34" xfId="76" applyFont="1" applyFill="1" applyBorder="1" applyAlignment="1">
      <alignment horizontal="center" vertical="top"/>
      <protection/>
    </xf>
    <xf numFmtId="0" fontId="65" fillId="0" borderId="45" xfId="76" applyFont="1" applyFill="1" applyBorder="1" applyAlignment="1">
      <alignment horizontal="center" vertical="top"/>
      <protection/>
    </xf>
    <xf numFmtId="0" fontId="64" fillId="0" borderId="0" xfId="76" applyFont="1" applyFill="1" applyBorder="1">
      <alignment/>
      <protection/>
    </xf>
    <xf numFmtId="0" fontId="65" fillId="0" borderId="0" xfId="76" applyFont="1" applyFill="1" applyBorder="1">
      <alignment/>
      <protection/>
    </xf>
    <xf numFmtId="0" fontId="65" fillId="0" borderId="14" xfId="76" applyFont="1" applyFill="1" applyBorder="1" applyAlignment="1">
      <alignment horizontal="center" vertical="top"/>
      <protection/>
    </xf>
    <xf numFmtId="0" fontId="65" fillId="0" borderId="46" xfId="76" applyFont="1" applyFill="1" applyBorder="1" applyAlignment="1">
      <alignment horizontal="center" vertical="top"/>
      <protection/>
    </xf>
    <xf numFmtId="0" fontId="65" fillId="0" borderId="0" xfId="73" applyFont="1" applyFill="1" applyBorder="1">
      <alignment/>
      <protection/>
    </xf>
    <xf numFmtId="165" fontId="65" fillId="0" borderId="13" xfId="76" applyNumberFormat="1" applyFont="1" applyFill="1" applyBorder="1" applyAlignment="1">
      <alignment horizontal="right"/>
      <protection/>
    </xf>
    <xf numFmtId="165" fontId="65" fillId="0" borderId="14" xfId="76" applyNumberFormat="1" applyFont="1" applyFill="1" applyBorder="1" applyAlignment="1">
      <alignment horizontal="right"/>
      <protection/>
    </xf>
    <xf numFmtId="165" fontId="65" fillId="0" borderId="46" xfId="76" applyNumberFormat="1" applyFont="1" applyFill="1" applyBorder="1" applyAlignment="1">
      <alignment horizontal="right"/>
      <protection/>
    </xf>
    <xf numFmtId="0" fontId="65" fillId="0" borderId="0" xfId="76" applyFont="1" applyFill="1" applyBorder="1" applyAlignment="1">
      <alignment vertical="top"/>
      <protection/>
    </xf>
    <xf numFmtId="0" fontId="65" fillId="0" borderId="0" xfId="76" applyFont="1" applyFill="1" applyBorder="1" applyAlignment="1">
      <alignment vertical="top" wrapText="1"/>
      <protection/>
    </xf>
    <xf numFmtId="165" fontId="65" fillId="0" borderId="46" xfId="76" applyNumberFormat="1" applyFont="1" applyFill="1" applyBorder="1" applyAlignment="1">
      <alignment/>
      <protection/>
    </xf>
    <xf numFmtId="165" fontId="65" fillId="0" borderId="0" xfId="76" applyNumberFormat="1" applyFont="1" applyFill="1" applyBorder="1" applyAlignment="1">
      <alignment/>
      <protection/>
    </xf>
    <xf numFmtId="165" fontId="65" fillId="0" borderId="13" xfId="76" applyNumberFormat="1" applyFont="1" applyFill="1" applyBorder="1" applyAlignment="1">
      <alignment/>
      <protection/>
    </xf>
    <xf numFmtId="0" fontId="65" fillId="0" borderId="0" xfId="76" applyFont="1" applyFill="1" applyBorder="1" applyAlignment="1">
      <alignment/>
      <protection/>
    </xf>
    <xf numFmtId="0" fontId="65" fillId="0" borderId="0" xfId="76" applyFont="1" applyFill="1" applyBorder="1" applyAlignment="1">
      <alignment wrapText="1"/>
      <protection/>
    </xf>
    <xf numFmtId="0" fontId="64" fillId="0" borderId="0" xfId="76" applyFont="1" applyFill="1" applyBorder="1" applyAlignment="1">
      <alignment horizontal="right" vertical="top" wrapText="1"/>
      <protection/>
    </xf>
    <xf numFmtId="165" fontId="64" fillId="0" borderId="4" xfId="76" applyNumberFormat="1" applyFont="1" applyFill="1" applyBorder="1" applyAlignment="1">
      <alignment horizontal="right" vertical="top"/>
      <protection/>
    </xf>
    <xf numFmtId="165" fontId="64" fillId="0" borderId="15" xfId="76" applyNumberFormat="1" applyFont="1" applyFill="1" applyBorder="1" applyAlignment="1">
      <alignment horizontal="right" vertical="top"/>
      <protection/>
    </xf>
    <xf numFmtId="165" fontId="64" fillId="0" borderId="16" xfId="76" applyNumberFormat="1" applyFont="1" applyFill="1" applyBorder="1" applyAlignment="1">
      <alignment horizontal="right" vertical="top"/>
      <protection/>
    </xf>
    <xf numFmtId="165" fontId="64" fillId="0" borderId="47" xfId="76" applyNumberFormat="1" applyFont="1" applyFill="1" applyBorder="1" applyAlignment="1">
      <alignment horizontal="right" vertical="top"/>
      <protection/>
    </xf>
    <xf numFmtId="0" fontId="64" fillId="0" borderId="0" xfId="76" applyFont="1" applyFill="1" applyBorder="1" applyAlignment="1">
      <alignment horizontal="right" vertical="top"/>
      <protection/>
    </xf>
    <xf numFmtId="165" fontId="64" fillId="0" borderId="13" xfId="76" applyNumberFormat="1" applyFont="1" applyFill="1" applyBorder="1" applyAlignment="1">
      <alignment horizontal="right" vertical="top"/>
      <protection/>
    </xf>
    <xf numFmtId="165" fontId="64" fillId="0" borderId="0" xfId="76" applyNumberFormat="1" applyFont="1" applyFill="1" applyBorder="1" applyAlignment="1">
      <alignment horizontal="right" vertical="top"/>
      <protection/>
    </xf>
    <xf numFmtId="165" fontId="64" fillId="0" borderId="14" xfId="76" applyNumberFormat="1" applyFont="1" applyFill="1" applyBorder="1" applyAlignment="1">
      <alignment horizontal="right" vertical="top"/>
      <protection/>
    </xf>
    <xf numFmtId="165" fontId="64" fillId="0" borderId="46" xfId="76" applyNumberFormat="1" applyFont="1" applyFill="1" applyBorder="1" applyAlignment="1">
      <alignment horizontal="right" vertical="top"/>
      <protection/>
    </xf>
    <xf numFmtId="165" fontId="65" fillId="0" borderId="13" xfId="76" applyNumberFormat="1" applyFont="1" applyFill="1" applyBorder="1" applyAlignment="1">
      <alignment horizontal="right" vertical="top"/>
      <protection/>
    </xf>
    <xf numFmtId="165" fontId="65" fillId="0" borderId="0" xfId="76" applyNumberFormat="1" applyFont="1" applyFill="1" applyBorder="1" applyAlignment="1">
      <alignment horizontal="right" vertical="top"/>
      <protection/>
    </xf>
    <xf numFmtId="165" fontId="65" fillId="0" borderId="14" xfId="76" applyNumberFormat="1" applyFont="1" applyFill="1" applyBorder="1" applyAlignment="1">
      <alignment horizontal="right" vertical="top"/>
      <protection/>
    </xf>
    <xf numFmtId="165" fontId="65" fillId="0" borderId="46" xfId="76" applyNumberFormat="1" applyFont="1" applyFill="1" applyBorder="1" applyAlignment="1">
      <alignment horizontal="right" vertical="top"/>
      <protection/>
    </xf>
    <xf numFmtId="0" fontId="64" fillId="0" borderId="0" xfId="73" applyFont="1" applyFill="1" applyBorder="1">
      <alignment/>
      <protection/>
    </xf>
    <xf numFmtId="0" fontId="65" fillId="0" borderId="0" xfId="76" applyFont="1" applyFill="1" applyBorder="1" applyAlignment="1">
      <alignment horizontal="left" vertical="top" wrapText="1"/>
      <protection/>
    </xf>
    <xf numFmtId="165" fontId="64" fillId="0" borderId="13" xfId="76" applyNumberFormat="1" applyFont="1" applyFill="1" applyBorder="1" applyAlignment="1">
      <alignment horizontal="right"/>
      <protection/>
    </xf>
    <xf numFmtId="165" fontId="64" fillId="0" borderId="0" xfId="76" applyNumberFormat="1" applyFont="1" applyFill="1" applyBorder="1" applyAlignment="1">
      <alignment horizontal="right"/>
      <protection/>
    </xf>
    <xf numFmtId="165" fontId="64" fillId="0" borderId="14" xfId="76" applyNumberFormat="1" applyFont="1" applyFill="1" applyBorder="1" applyAlignment="1">
      <alignment horizontal="right"/>
      <protection/>
    </xf>
    <xf numFmtId="0" fontId="64" fillId="0" borderId="0" xfId="76" applyFont="1" applyFill="1" applyAlignment="1">
      <alignment/>
      <protection/>
    </xf>
    <xf numFmtId="0" fontId="64" fillId="0" borderId="0" xfId="76" applyFont="1" applyFill="1" applyBorder="1" applyAlignment="1">
      <alignment horizontal="right"/>
      <protection/>
    </xf>
    <xf numFmtId="3" fontId="64" fillId="0" borderId="13" xfId="76" applyNumberFormat="1" applyFont="1" applyFill="1" applyBorder="1" applyAlignment="1">
      <alignment horizontal="right"/>
      <protection/>
    </xf>
    <xf numFmtId="3" fontId="64" fillId="0" borderId="14" xfId="76" applyNumberFormat="1" applyFont="1" applyFill="1" applyBorder="1" applyAlignment="1">
      <alignment horizontal="right"/>
      <protection/>
    </xf>
    <xf numFmtId="3" fontId="64" fillId="0" borderId="46" xfId="76" applyNumberFormat="1" applyFont="1" applyFill="1" applyBorder="1" applyAlignment="1">
      <alignment horizontal="right"/>
      <protection/>
    </xf>
    <xf numFmtId="0" fontId="65" fillId="0" borderId="0" xfId="73" applyFont="1" applyFill="1" quotePrefix="1">
      <alignment/>
      <protection/>
    </xf>
    <xf numFmtId="0" fontId="65" fillId="0" borderId="0" xfId="73" applyFont="1" applyFill="1" applyAlignment="1" quotePrefix="1">
      <alignment vertical="top"/>
      <protection/>
    </xf>
    <xf numFmtId="0" fontId="65" fillId="0" borderId="0" xfId="73" applyFont="1" applyFill="1" applyAlignment="1" quotePrefix="1">
      <alignment/>
      <protection/>
    </xf>
    <xf numFmtId="0" fontId="65" fillId="0" borderId="0" xfId="73" applyFont="1" applyFill="1" applyAlignment="1" quotePrefix="1">
      <alignment vertical="top" wrapText="1"/>
      <protection/>
    </xf>
    <xf numFmtId="0" fontId="65" fillId="0" borderId="14" xfId="73" applyFont="1" applyFill="1" applyBorder="1">
      <alignment/>
      <protection/>
    </xf>
    <xf numFmtId="0" fontId="65" fillId="0" borderId="15" xfId="73" applyFont="1" applyFill="1" applyBorder="1">
      <alignment/>
      <protection/>
    </xf>
    <xf numFmtId="0" fontId="65" fillId="0" borderId="4" xfId="73" applyFont="1" applyFill="1" applyBorder="1">
      <alignment/>
      <protection/>
    </xf>
    <xf numFmtId="164" fontId="0" fillId="0" borderId="13" xfId="73" applyNumberFormat="1" applyFont="1" applyFill="1" applyBorder="1">
      <alignment/>
      <protection/>
    </xf>
    <xf numFmtId="164" fontId="0" fillId="0" borderId="0" xfId="73" applyNumberFormat="1" applyFont="1" applyFill="1" applyBorder="1">
      <alignment/>
      <protection/>
    </xf>
    <xf numFmtId="164" fontId="0" fillId="0" borderId="14" xfId="73" applyNumberFormat="1" applyFont="1" applyFill="1" applyBorder="1">
      <alignment/>
      <protection/>
    </xf>
    <xf numFmtId="164" fontId="0" fillId="0" borderId="13" xfId="73" applyNumberFormat="1" applyFont="1" applyBorder="1">
      <alignment/>
      <protection/>
    </xf>
    <xf numFmtId="164" fontId="0" fillId="0" borderId="0" xfId="73" applyNumberFormat="1" applyFont="1" applyBorder="1">
      <alignment/>
      <protection/>
    </xf>
    <xf numFmtId="164" fontId="0" fillId="0" borderId="14" xfId="73" applyNumberFormat="1" applyFont="1" applyBorder="1">
      <alignment/>
      <protection/>
    </xf>
    <xf numFmtId="164" fontId="0" fillId="0" borderId="0" xfId="73" applyNumberFormat="1" applyFont="1">
      <alignment/>
      <protection/>
    </xf>
    <xf numFmtId="0" fontId="64" fillId="0" borderId="0" xfId="0" applyFont="1" applyFill="1" applyBorder="1" applyAlignment="1">
      <alignment horizontal="left" vertical="top" wrapText="1"/>
    </xf>
    <xf numFmtId="0" fontId="0" fillId="0" borderId="14" xfId="78" applyFont="1" applyBorder="1">
      <alignment/>
      <protection/>
    </xf>
    <xf numFmtId="0" fontId="0" fillId="0" borderId="14" xfId="79" applyFont="1" applyBorder="1">
      <alignment/>
      <protection/>
    </xf>
    <xf numFmtId="0" fontId="0" fillId="0" borderId="0" xfId="79" applyFont="1" applyFill="1" applyBorder="1">
      <alignment/>
      <protection/>
    </xf>
    <xf numFmtId="164" fontId="64" fillId="0" borderId="0" xfId="77" applyNumberFormat="1" applyFont="1">
      <alignment/>
      <protection/>
    </xf>
    <xf numFmtId="0" fontId="65" fillId="0" borderId="0" xfId="0" applyFont="1" applyFill="1" applyBorder="1" applyAlignment="1">
      <alignment horizontal="left" vertical="top" wrapText="1"/>
    </xf>
    <xf numFmtId="0" fontId="0" fillId="0" borderId="0" xfId="0" applyFont="1" applyAlignment="1">
      <alignment wrapText="1"/>
    </xf>
    <xf numFmtId="0" fontId="0" fillId="0" borderId="14" xfId="0" applyFont="1" applyBorder="1" applyAlignment="1">
      <alignment wrapText="1"/>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14" xfId="0" applyNumberFormat="1" applyFont="1" applyBorder="1" applyAlignment="1">
      <alignment/>
    </xf>
    <xf numFmtId="0" fontId="0" fillId="0" borderId="0" xfId="0" applyFont="1" applyFill="1" applyAlignment="1">
      <alignment horizontal="left"/>
    </xf>
    <xf numFmtId="0" fontId="2" fillId="0" borderId="4" xfId="0" applyFont="1" applyFill="1" applyBorder="1" applyAlignment="1">
      <alignment/>
    </xf>
    <xf numFmtId="0" fontId="0" fillId="0" borderId="0" xfId="0" applyFont="1" applyFill="1" applyAlignment="1">
      <alignment vertical="top" wrapText="1"/>
    </xf>
    <xf numFmtId="164" fontId="0" fillId="0" borderId="19" xfId="0" applyNumberFormat="1" applyFill="1" applyBorder="1" applyAlignment="1">
      <alignment/>
    </xf>
    <xf numFmtId="164" fontId="0" fillId="0" borderId="0" xfId="0" applyNumberFormat="1" applyFont="1" applyFill="1" applyAlignment="1">
      <alignment/>
    </xf>
    <xf numFmtId="164" fontId="2" fillId="0" borderId="48" xfId="0" applyNumberFormat="1" applyFont="1" applyFill="1" applyBorder="1" applyAlignment="1">
      <alignment/>
    </xf>
    <xf numFmtId="0" fontId="0" fillId="0" borderId="0" xfId="73" applyFont="1" applyFill="1" applyAlignment="1">
      <alignment wrapText="1"/>
      <protection/>
    </xf>
    <xf numFmtId="0" fontId="0" fillId="0" borderId="0" xfId="0" applyFont="1" applyAlignment="1">
      <alignment horizontal="left" vertical="top" wrapText="1"/>
    </xf>
    <xf numFmtId="0" fontId="2" fillId="0" borderId="0" xfId="0" applyFont="1" applyFill="1" applyAlignment="1">
      <alignment wrapText="1"/>
    </xf>
    <xf numFmtId="3" fontId="2" fillId="0" borderId="16" xfId="0" applyNumberFormat="1" applyFont="1" applyFill="1" applyBorder="1" applyAlignment="1">
      <alignment/>
    </xf>
    <xf numFmtId="164" fontId="65" fillId="0" borderId="18" xfId="76" applyNumberFormat="1" applyFont="1" applyFill="1" applyBorder="1" applyAlignment="1">
      <alignment horizontal="right"/>
      <protection/>
    </xf>
    <xf numFmtId="164" fontId="65" fillId="0" borderId="17" xfId="76" applyNumberFormat="1" applyFont="1" applyFill="1" applyBorder="1" applyAlignment="1">
      <alignment horizontal="right"/>
      <protection/>
    </xf>
    <xf numFmtId="165" fontId="65" fillId="0" borderId="14" xfId="76" applyNumberFormat="1" applyFont="1" applyFill="1" applyBorder="1" applyAlignment="1">
      <alignment/>
      <protection/>
    </xf>
    <xf numFmtId="0" fontId="65" fillId="0" borderId="4" xfId="76" applyFont="1" applyFill="1" applyBorder="1" applyAlignment="1">
      <alignment horizontal="center" vertical="top"/>
      <protection/>
    </xf>
    <xf numFmtId="0" fontId="65" fillId="0" borderId="15" xfId="76" applyFont="1" applyFill="1" applyBorder="1" applyAlignment="1">
      <alignment horizontal="center" vertical="top"/>
      <protection/>
    </xf>
    <xf numFmtId="0" fontId="65" fillId="0" borderId="16" xfId="76" applyFont="1" applyFill="1" applyBorder="1" applyAlignment="1">
      <alignment horizontal="center" vertical="top"/>
      <protection/>
    </xf>
    <xf numFmtId="165" fontId="65" fillId="0" borderId="18" xfId="76" applyNumberFormat="1" applyFont="1" applyFill="1" applyBorder="1" applyAlignment="1">
      <alignment horizontal="right"/>
      <protection/>
    </xf>
    <xf numFmtId="165" fontId="65" fillId="0" borderId="17" xfId="76" applyNumberFormat="1" applyFont="1" applyFill="1" applyBorder="1" applyAlignment="1">
      <alignment horizontal="right"/>
      <protection/>
    </xf>
    <xf numFmtId="165" fontId="65" fillId="0" borderId="19" xfId="76" applyNumberFormat="1" applyFont="1" applyFill="1" applyBorder="1" applyAlignment="1">
      <alignment horizontal="right"/>
      <protection/>
    </xf>
    <xf numFmtId="0" fontId="65" fillId="0" borderId="0" xfId="76" applyFont="1" applyFill="1" applyAlignment="1">
      <alignment/>
      <protection/>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Alignment="1">
      <alignment/>
    </xf>
    <xf numFmtId="164" fontId="0" fillId="0" borderId="0" xfId="0" applyNumberFormat="1" applyFont="1" applyBorder="1" applyAlignment="1">
      <alignment/>
    </xf>
    <xf numFmtId="3" fontId="0" fillId="0" borderId="33" xfId="0" applyNumberFormat="1" applyFont="1" applyBorder="1" applyAlignment="1">
      <alignment horizontal="center" vertical="center"/>
    </xf>
    <xf numFmtId="3" fontId="0" fillId="0" borderId="0" xfId="0" applyNumberFormat="1" applyFont="1" applyFill="1" applyBorder="1" applyAlignment="1">
      <alignment horizontal="right" vertical="center"/>
    </xf>
    <xf numFmtId="164" fontId="0" fillId="0" borderId="13"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xf>
    <xf numFmtId="0" fontId="65" fillId="0" borderId="0" xfId="77" applyFont="1" applyBorder="1">
      <alignment/>
      <protection/>
    </xf>
    <xf numFmtId="0" fontId="65" fillId="0" borderId="0" xfId="76" applyFont="1" applyFill="1" applyBorder="1" applyAlignment="1">
      <alignment horizontal="center"/>
      <protection/>
    </xf>
    <xf numFmtId="0" fontId="65" fillId="0" borderId="0" xfId="77" applyFont="1" applyAlignment="1">
      <alignment horizontal="center"/>
      <protection/>
    </xf>
    <xf numFmtId="0" fontId="0" fillId="0" borderId="0" xfId="0" applyFont="1" applyAlignment="1">
      <alignment horizontal="center"/>
    </xf>
    <xf numFmtId="0" fontId="0" fillId="0" borderId="0" xfId="0" applyFont="1" applyBorder="1" applyAlignment="1">
      <alignment horizontal="center"/>
    </xf>
    <xf numFmtId="164" fontId="65" fillId="0" borderId="0" xfId="76" applyNumberFormat="1" applyFont="1" applyFill="1" applyBorder="1">
      <alignment/>
      <protection/>
    </xf>
    <xf numFmtId="164" fontId="65" fillId="0" borderId="0" xfId="73" applyNumberFormat="1" applyFont="1" applyFill="1" applyBorder="1">
      <alignment/>
      <protection/>
    </xf>
    <xf numFmtId="164" fontId="65" fillId="0" borderId="0" xfId="76" applyNumberFormat="1" applyFont="1" applyFill="1" applyBorder="1" applyAlignment="1">
      <alignment/>
      <protection/>
    </xf>
    <xf numFmtId="164" fontId="64" fillId="0" borderId="15" xfId="76" applyNumberFormat="1" applyFont="1" applyFill="1" applyBorder="1">
      <alignment/>
      <protection/>
    </xf>
    <xf numFmtId="164" fontId="64" fillId="0" borderId="0" xfId="76" applyNumberFormat="1" applyFont="1" applyFill="1" applyBorder="1" applyAlignment="1">
      <alignment horizontal="right" vertical="top"/>
      <protection/>
    </xf>
    <xf numFmtId="164" fontId="65" fillId="0" borderId="0" xfId="76" applyNumberFormat="1" applyFont="1" applyFill="1" applyBorder="1" applyAlignment="1">
      <alignment horizontal="right" vertical="top"/>
      <protection/>
    </xf>
    <xf numFmtId="164" fontId="64" fillId="0" borderId="15" xfId="76" applyNumberFormat="1" applyFont="1" applyFill="1" applyBorder="1" applyAlignment="1">
      <alignment horizontal="right" vertical="top"/>
      <protection/>
    </xf>
    <xf numFmtId="164" fontId="64" fillId="0" borderId="13" xfId="76" applyNumberFormat="1" applyFont="1" applyFill="1" applyBorder="1" applyAlignment="1">
      <alignment horizontal="right" vertical="top"/>
      <protection/>
    </xf>
    <xf numFmtId="164" fontId="65" fillId="0" borderId="13" xfId="76" applyNumberFormat="1" applyFont="1" applyFill="1" applyBorder="1" applyAlignment="1">
      <alignment horizontal="right" vertical="top"/>
      <protection/>
    </xf>
    <xf numFmtId="164" fontId="65" fillId="0" borderId="0" xfId="73" applyNumberFormat="1" applyFont="1" applyFill="1">
      <alignment/>
      <protection/>
    </xf>
    <xf numFmtId="164" fontId="0" fillId="0" borderId="0" xfId="0" applyNumberFormat="1" applyFont="1" applyBorder="1" applyAlignment="1">
      <alignment horizontal="center" vertical="center" wrapText="1"/>
    </xf>
    <xf numFmtId="164" fontId="0" fillId="0" borderId="33" xfId="0" applyNumberFormat="1" applyFont="1" applyBorder="1" applyAlignment="1">
      <alignment horizontal="center" vertical="center"/>
    </xf>
    <xf numFmtId="164" fontId="65" fillId="0" borderId="14" xfId="76" applyNumberFormat="1" applyFont="1" applyFill="1" applyBorder="1" applyAlignment="1">
      <alignment horizontal="right"/>
      <protection/>
    </xf>
    <xf numFmtId="164" fontId="65" fillId="0" borderId="0" xfId="77" applyNumberFormat="1" applyFont="1" applyBorder="1" applyAlignment="1">
      <alignment/>
      <protection/>
    </xf>
    <xf numFmtId="164" fontId="64" fillId="0" borderId="0" xfId="76" applyNumberFormat="1" applyFont="1" applyFill="1" applyBorder="1" applyAlignment="1">
      <alignment/>
      <protection/>
    </xf>
    <xf numFmtId="164" fontId="65" fillId="0" borderId="0" xfId="73" applyNumberFormat="1" applyFont="1" applyFill="1" applyAlignment="1">
      <alignment/>
      <protection/>
    </xf>
    <xf numFmtId="164" fontId="65" fillId="0" borderId="13" xfId="73" applyNumberFormat="1" applyFont="1" applyFill="1" applyBorder="1" applyAlignment="1">
      <alignment/>
      <protection/>
    </xf>
    <xf numFmtId="164" fontId="65" fillId="0" borderId="0" xfId="73" applyNumberFormat="1" applyFont="1" applyFill="1" applyBorder="1" applyAlignment="1">
      <alignment/>
      <protection/>
    </xf>
    <xf numFmtId="164" fontId="64" fillId="0" borderId="4" xfId="73" applyNumberFormat="1" applyFont="1" applyFill="1" applyBorder="1" applyAlignment="1">
      <alignment/>
      <protection/>
    </xf>
    <xf numFmtId="164" fontId="64" fillId="0" borderId="15" xfId="73" applyNumberFormat="1" applyFont="1" applyFill="1" applyBorder="1" applyAlignment="1">
      <alignment/>
      <protection/>
    </xf>
    <xf numFmtId="164" fontId="64" fillId="0" borderId="13" xfId="73" applyNumberFormat="1" applyFont="1" applyFill="1" applyBorder="1" applyAlignment="1">
      <alignment/>
      <protection/>
    </xf>
    <xf numFmtId="164" fontId="64" fillId="0" borderId="0" xfId="73" applyNumberFormat="1" applyFont="1" applyFill="1" applyBorder="1" applyAlignment="1">
      <alignment/>
      <protection/>
    </xf>
    <xf numFmtId="164" fontId="65" fillId="0" borderId="0" xfId="77" applyNumberFormat="1" applyFont="1" applyAlignment="1">
      <alignment/>
      <protection/>
    </xf>
    <xf numFmtId="164" fontId="64" fillId="0" borderId="0" xfId="77" applyNumberFormat="1" applyFont="1" applyBorder="1" applyAlignment="1">
      <alignment/>
      <protection/>
    </xf>
    <xf numFmtId="164" fontId="0" fillId="0" borderId="0" xfId="0" applyNumberFormat="1" applyFont="1" applyBorder="1" applyAlignment="1">
      <alignment horizontal="center" wrapText="1"/>
    </xf>
    <xf numFmtId="164" fontId="0" fillId="0" borderId="18" xfId="0" applyNumberFormat="1" applyFont="1" applyBorder="1" applyAlignment="1">
      <alignment horizontal="center"/>
    </xf>
    <xf numFmtId="164" fontId="0" fillId="0" borderId="17" xfId="0" applyNumberFormat="1" applyFont="1" applyBorder="1" applyAlignment="1">
      <alignment horizontal="center"/>
    </xf>
    <xf numFmtId="0" fontId="58" fillId="0" borderId="0" xfId="77" applyFont="1" applyFill="1" applyBorder="1">
      <alignment/>
      <protection/>
    </xf>
    <xf numFmtId="0" fontId="17" fillId="0" borderId="0" xfId="77" applyFont="1" applyFill="1" applyBorder="1">
      <alignment/>
      <protection/>
    </xf>
    <xf numFmtId="164" fontId="0" fillId="0" borderId="0" xfId="0" applyNumberFormat="1" applyFont="1" applyBorder="1" applyAlignment="1">
      <alignment/>
    </xf>
    <xf numFmtId="164" fontId="0" fillId="0" borderId="14" xfId="0" applyNumberFormat="1" applyFont="1" applyBorder="1" applyAlignment="1">
      <alignment/>
    </xf>
    <xf numFmtId="3" fontId="2" fillId="0" borderId="0" xfId="0" applyNumberFormat="1" applyFont="1" applyBorder="1" applyAlignment="1">
      <alignment/>
    </xf>
    <xf numFmtId="164" fontId="0" fillId="0" borderId="17" xfId="0" applyNumberFormat="1" applyFont="1" applyBorder="1" applyAlignment="1">
      <alignment/>
    </xf>
    <xf numFmtId="164" fontId="0" fillId="0" borderId="19" xfId="0" applyNumberFormat="1" applyFont="1" applyBorder="1" applyAlignment="1">
      <alignment horizontal="center"/>
    </xf>
    <xf numFmtId="164" fontId="0" fillId="0" borderId="14" xfId="0" applyNumberFormat="1" applyFont="1" applyBorder="1" applyAlignment="1">
      <alignment horizontal="right"/>
    </xf>
    <xf numFmtId="3" fontId="2" fillId="0" borderId="4" xfId="0" applyNumberFormat="1" applyFont="1" applyBorder="1" applyAlignment="1">
      <alignment/>
    </xf>
    <xf numFmtId="3" fontId="2" fillId="0" borderId="15" xfId="0" applyNumberFormat="1" applyFont="1" applyBorder="1" applyAlignment="1">
      <alignment/>
    </xf>
    <xf numFmtId="3" fontId="2" fillId="0" borderId="16" xfId="0" applyNumberFormat="1" applyFont="1" applyBorder="1" applyAlignment="1">
      <alignment/>
    </xf>
    <xf numFmtId="164" fontId="0" fillId="0" borderId="0" xfId="0" applyNumberFormat="1" applyFont="1" applyFill="1" applyAlignment="1">
      <alignment/>
    </xf>
    <xf numFmtId="0" fontId="0" fillId="0" borderId="0" xfId="0" applyFont="1" applyFill="1" applyBorder="1" applyAlignment="1">
      <alignment/>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xf>
    <xf numFmtId="0" fontId="0" fillId="0" borderId="14" xfId="0" applyFont="1" applyFill="1" applyBorder="1" applyAlignment="1">
      <alignment/>
    </xf>
    <xf numFmtId="164" fontId="0" fillId="0" borderId="13" xfId="0" applyNumberFormat="1" applyFont="1" applyFill="1" applyBorder="1" applyAlignment="1">
      <alignment horizontal="center"/>
    </xf>
    <xf numFmtId="0" fontId="7" fillId="0" borderId="13" xfId="0" applyFont="1" applyFill="1" applyBorder="1" applyAlignment="1">
      <alignment/>
    </xf>
    <xf numFmtId="0" fontId="7" fillId="0" borderId="14" xfId="0" applyFont="1" applyFill="1" applyBorder="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164" fontId="2" fillId="0" borderId="4" xfId="73" applyNumberFormat="1" applyFont="1" applyBorder="1" applyAlignment="1">
      <alignment horizontal="right"/>
      <protection/>
    </xf>
    <xf numFmtId="164" fontId="2" fillId="0" borderId="15" xfId="73" applyNumberFormat="1" applyFont="1" applyBorder="1" applyAlignment="1">
      <alignment horizontal="right"/>
      <protection/>
    </xf>
    <xf numFmtId="164" fontId="2" fillId="0" borderId="16" xfId="73" applyNumberFormat="1" applyFont="1" applyBorder="1" applyAlignment="1">
      <alignment horizontal="right"/>
      <protection/>
    </xf>
    <xf numFmtId="0" fontId="2" fillId="0" borderId="15" xfId="0" applyFont="1" applyFill="1" applyBorder="1" applyAlignment="1">
      <alignment/>
    </xf>
    <xf numFmtId="0" fontId="2" fillId="0" borderId="16" xfId="0" applyFont="1" applyFill="1" applyBorder="1" applyAlignment="1">
      <alignment/>
    </xf>
    <xf numFmtId="164" fontId="66" fillId="0" borderId="13" xfId="0" applyNumberFormat="1" applyFont="1" applyFill="1" applyBorder="1" applyAlignment="1">
      <alignment/>
    </xf>
    <xf numFmtId="164" fontId="66" fillId="0" borderId="14" xfId="0" applyNumberFormat="1" applyFont="1" applyFill="1" applyBorder="1" applyAlignment="1">
      <alignment/>
    </xf>
    <xf numFmtId="164" fontId="66" fillId="0" borderId="0" xfId="0" applyNumberFormat="1" applyFont="1" applyFill="1" applyAlignment="1">
      <alignment/>
    </xf>
    <xf numFmtId="164" fontId="66" fillId="0" borderId="0" xfId="0" applyNumberFormat="1" applyFont="1" applyFill="1" applyBorder="1" applyAlignment="1">
      <alignment/>
    </xf>
    <xf numFmtId="3" fontId="0" fillId="0" borderId="0" xfId="0" applyNumberFormat="1" applyFont="1" applyFill="1" applyAlignment="1">
      <alignment/>
    </xf>
    <xf numFmtId="0" fontId="65" fillId="0" borderId="0" xfId="73" applyFont="1">
      <alignment/>
      <protection/>
    </xf>
    <xf numFmtId="0" fontId="65" fillId="0" borderId="0" xfId="73" applyFont="1" applyBorder="1">
      <alignment/>
      <protection/>
    </xf>
    <xf numFmtId="0" fontId="65" fillId="0" borderId="20" xfId="75" applyFont="1" applyBorder="1">
      <alignment/>
      <protection/>
    </xf>
    <xf numFmtId="0" fontId="65" fillId="0" borderId="20" xfId="75" applyFont="1" applyFill="1" applyBorder="1">
      <alignment/>
      <protection/>
    </xf>
    <xf numFmtId="0" fontId="65" fillId="0" borderId="17" xfId="75" applyFont="1" applyBorder="1">
      <alignment/>
      <protection/>
    </xf>
    <xf numFmtId="0" fontId="65" fillId="0" borderId="17" xfId="75" applyFont="1" applyFill="1" applyBorder="1">
      <alignment/>
      <protection/>
    </xf>
    <xf numFmtId="0" fontId="65" fillId="0" borderId="32" xfId="75" applyFont="1" applyFill="1" applyBorder="1" applyAlignment="1">
      <alignment horizontal="center" vertical="top"/>
      <protection/>
    </xf>
    <xf numFmtId="0" fontId="65" fillId="0" borderId="33" xfId="75" applyFont="1" applyFill="1" applyBorder="1" applyAlignment="1">
      <alignment horizontal="center" vertical="top"/>
      <protection/>
    </xf>
    <xf numFmtId="0" fontId="65" fillId="0" borderId="34" xfId="75" applyFont="1" applyFill="1" applyBorder="1" applyAlignment="1">
      <alignment horizontal="center" vertical="top"/>
      <protection/>
    </xf>
    <xf numFmtId="0" fontId="65" fillId="0" borderId="45" xfId="75" applyFont="1" applyFill="1" applyBorder="1" applyAlignment="1">
      <alignment horizontal="center" vertical="top"/>
      <protection/>
    </xf>
    <xf numFmtId="0" fontId="64" fillId="0" borderId="0" xfId="75" applyFont="1" applyBorder="1">
      <alignment/>
      <protection/>
    </xf>
    <xf numFmtId="0" fontId="65" fillId="0" borderId="0" xfId="75" applyFont="1" applyFill="1" applyBorder="1">
      <alignment/>
      <protection/>
    </xf>
    <xf numFmtId="0" fontId="65" fillId="0" borderId="13" xfId="75" applyFont="1" applyFill="1" applyBorder="1" applyAlignment="1">
      <alignment horizontal="center" vertical="top"/>
      <protection/>
    </xf>
    <xf numFmtId="0" fontId="65" fillId="0" borderId="0" xfId="75" applyFont="1" applyFill="1" applyBorder="1" applyAlignment="1">
      <alignment horizontal="center" vertical="top"/>
      <protection/>
    </xf>
    <xf numFmtId="0" fontId="65" fillId="0" borderId="14" xfId="75" applyFont="1" applyFill="1" applyBorder="1" applyAlignment="1">
      <alignment horizontal="center" vertical="top"/>
      <protection/>
    </xf>
    <xf numFmtId="0" fontId="65" fillId="0" borderId="46" xfId="75" applyFont="1" applyFill="1" applyBorder="1" applyAlignment="1">
      <alignment horizontal="center" vertical="top"/>
      <protection/>
    </xf>
    <xf numFmtId="0" fontId="64" fillId="0" borderId="0" xfId="75" applyFont="1" applyBorder="1" applyAlignment="1">
      <alignment/>
      <protection/>
    </xf>
    <xf numFmtId="0" fontId="65" fillId="0" borderId="0" xfId="75" applyFont="1" applyFill="1" applyBorder="1" applyAlignment="1">
      <alignment/>
      <protection/>
    </xf>
    <xf numFmtId="165" fontId="65" fillId="0" borderId="13" xfId="75" applyNumberFormat="1" applyFont="1" applyFill="1" applyBorder="1" applyAlignment="1">
      <alignment horizontal="right"/>
      <protection/>
    </xf>
    <xf numFmtId="165" fontId="65" fillId="0" borderId="0" xfId="75" applyNumberFormat="1" applyFont="1" applyFill="1" applyBorder="1" applyAlignment="1">
      <alignment horizontal="right"/>
      <protection/>
    </xf>
    <xf numFmtId="165" fontId="65" fillId="0" borderId="14" xfId="75" applyNumberFormat="1" applyFont="1" applyFill="1" applyBorder="1" applyAlignment="1">
      <alignment horizontal="right"/>
      <protection/>
    </xf>
    <xf numFmtId="165" fontId="65" fillId="0" borderId="46" xfId="75" applyNumberFormat="1" applyFont="1" applyFill="1" applyBorder="1" applyAlignment="1">
      <alignment horizontal="right"/>
      <protection/>
    </xf>
    <xf numFmtId="164" fontId="65" fillId="0" borderId="0" xfId="75" applyNumberFormat="1" applyFont="1" applyFill="1" applyBorder="1" applyAlignment="1">
      <alignment horizontal="right"/>
      <protection/>
    </xf>
    <xf numFmtId="164" fontId="65" fillId="0" borderId="0" xfId="73" applyNumberFormat="1" applyFont="1" applyBorder="1" applyAlignment="1">
      <alignment/>
      <protection/>
    </xf>
    <xf numFmtId="0" fontId="65" fillId="0" borderId="0" xfId="73" applyFont="1" applyBorder="1" applyAlignment="1">
      <alignment/>
      <protection/>
    </xf>
    <xf numFmtId="0" fontId="65" fillId="0" borderId="0" xfId="75" applyFont="1" applyAlignment="1">
      <alignment/>
      <protection/>
    </xf>
    <xf numFmtId="164" fontId="65" fillId="0" borderId="0" xfId="73" applyNumberFormat="1" applyFont="1" applyAlignment="1">
      <alignment/>
      <protection/>
    </xf>
    <xf numFmtId="0" fontId="65" fillId="0" borderId="0" xfId="73" applyFont="1" applyAlignment="1">
      <alignment/>
      <protection/>
    </xf>
    <xf numFmtId="0" fontId="65" fillId="0" borderId="0" xfId="75" applyFont="1" applyFill="1" applyBorder="1" applyAlignment="1">
      <alignment wrapText="1"/>
      <protection/>
    </xf>
    <xf numFmtId="164" fontId="65" fillId="0" borderId="0" xfId="75" applyNumberFormat="1" applyFont="1" applyFill="1" applyBorder="1" applyAlignment="1">
      <alignment/>
      <protection/>
    </xf>
    <xf numFmtId="165" fontId="65" fillId="0" borderId="13" xfId="75" applyNumberFormat="1" applyFont="1" applyFill="1" applyBorder="1" applyAlignment="1">
      <alignment/>
      <protection/>
    </xf>
    <xf numFmtId="165" fontId="65" fillId="0" borderId="0" xfId="75" applyNumberFormat="1" applyFont="1" applyFill="1" applyBorder="1" applyAlignment="1">
      <alignment/>
      <protection/>
    </xf>
    <xf numFmtId="165" fontId="65" fillId="0" borderId="14" xfId="75" applyNumberFormat="1" applyFont="1" applyFill="1" applyBorder="1" applyAlignment="1">
      <alignment/>
      <protection/>
    </xf>
    <xf numFmtId="165" fontId="65" fillId="0" borderId="46" xfId="75" applyNumberFormat="1" applyFont="1" applyFill="1" applyBorder="1" applyAlignment="1">
      <alignment/>
      <protection/>
    </xf>
    <xf numFmtId="0" fontId="65" fillId="0" borderId="0" xfId="75" applyFont="1" applyFill="1" applyAlignment="1">
      <alignment/>
      <protection/>
    </xf>
    <xf numFmtId="0" fontId="65" fillId="0" borderId="0" xfId="73" applyFont="1" applyFill="1" applyAlignment="1">
      <alignment/>
      <protection/>
    </xf>
    <xf numFmtId="0" fontId="65" fillId="0" borderId="0" xfId="75" applyFont="1" applyFill="1" applyBorder="1" applyAlignment="1">
      <alignment horizontal="left" wrapText="1"/>
      <protection/>
    </xf>
    <xf numFmtId="0" fontId="65" fillId="0" borderId="0" xfId="75" applyFont="1" applyFill="1" applyBorder="1" applyAlignment="1">
      <alignment horizontal="left"/>
      <protection/>
    </xf>
    <xf numFmtId="0" fontId="64" fillId="0" borderId="0" xfId="75" applyFont="1" applyFill="1" applyBorder="1" applyAlignment="1">
      <alignment horizontal="right"/>
      <protection/>
    </xf>
    <xf numFmtId="165" fontId="64" fillId="0" borderId="4" xfId="75" applyNumberFormat="1" applyFont="1" applyFill="1" applyBorder="1" applyAlignment="1">
      <alignment horizontal="right"/>
      <protection/>
    </xf>
    <xf numFmtId="165" fontId="64" fillId="0" borderId="15" xfId="75" applyNumberFormat="1" applyFont="1" applyFill="1" applyBorder="1" applyAlignment="1">
      <alignment horizontal="right"/>
      <protection/>
    </xf>
    <xf numFmtId="165" fontId="64" fillId="0" borderId="16" xfId="75" applyNumberFormat="1" applyFont="1" applyFill="1" applyBorder="1" applyAlignment="1">
      <alignment horizontal="right"/>
      <protection/>
    </xf>
    <xf numFmtId="165" fontId="64" fillId="0" borderId="47" xfId="75" applyNumberFormat="1" applyFont="1" applyFill="1" applyBorder="1" applyAlignment="1">
      <alignment horizontal="right"/>
      <protection/>
    </xf>
    <xf numFmtId="164" fontId="64" fillId="0" borderId="15" xfId="75" applyNumberFormat="1" applyFont="1" applyFill="1" applyBorder="1" applyAlignment="1">
      <alignment horizontal="right"/>
      <protection/>
    </xf>
    <xf numFmtId="164" fontId="64" fillId="0" borderId="15" xfId="73" applyNumberFormat="1" applyFont="1" applyBorder="1" applyAlignment="1">
      <alignment/>
      <protection/>
    </xf>
    <xf numFmtId="164" fontId="64" fillId="0" borderId="0" xfId="75" applyNumberFormat="1" applyFont="1" applyFill="1" applyBorder="1" applyAlignment="1">
      <alignment horizontal="right"/>
      <protection/>
    </xf>
    <xf numFmtId="165" fontId="64" fillId="0" borderId="13" xfId="75" applyNumberFormat="1" applyFont="1" applyFill="1" applyBorder="1" applyAlignment="1">
      <alignment horizontal="right"/>
      <protection/>
    </xf>
    <xf numFmtId="165" fontId="64" fillId="0" borderId="0" xfId="75" applyNumberFormat="1" applyFont="1" applyFill="1" applyBorder="1" applyAlignment="1">
      <alignment horizontal="right"/>
      <protection/>
    </xf>
    <xf numFmtId="165" fontId="64" fillId="0" borderId="14" xfId="75" applyNumberFormat="1" applyFont="1" applyFill="1" applyBorder="1" applyAlignment="1">
      <alignment horizontal="right"/>
      <protection/>
    </xf>
    <xf numFmtId="165" fontId="64" fillId="0" borderId="46" xfId="75" applyNumberFormat="1" applyFont="1" applyFill="1" applyBorder="1" applyAlignment="1">
      <alignment horizontal="right"/>
      <protection/>
    </xf>
    <xf numFmtId="0" fontId="64" fillId="0" borderId="0" xfId="75" applyFont="1" applyAlignment="1">
      <alignment/>
      <protection/>
    </xf>
    <xf numFmtId="3" fontId="64" fillId="0" borderId="13" xfId="75" applyNumberFormat="1" applyFont="1" applyFill="1" applyBorder="1" applyAlignment="1">
      <alignment horizontal="right"/>
      <protection/>
    </xf>
    <xf numFmtId="3" fontId="64" fillId="0" borderId="0" xfId="75" applyNumberFormat="1" applyFont="1" applyFill="1" applyBorder="1" applyAlignment="1">
      <alignment horizontal="right"/>
      <protection/>
    </xf>
    <xf numFmtId="3" fontId="64" fillId="0" borderId="14" xfId="75" applyNumberFormat="1" applyFont="1" applyFill="1" applyBorder="1" applyAlignment="1">
      <alignment horizontal="right"/>
      <protection/>
    </xf>
    <xf numFmtId="3" fontId="64" fillId="0" borderId="46" xfId="75" applyNumberFormat="1" applyFont="1" applyFill="1" applyBorder="1" applyAlignment="1">
      <alignment horizontal="right"/>
      <protection/>
    </xf>
    <xf numFmtId="164" fontId="64" fillId="0" borderId="0" xfId="73" applyNumberFormat="1" applyFont="1" applyAlignment="1">
      <alignment/>
      <protection/>
    </xf>
    <xf numFmtId="0" fontId="65" fillId="0" borderId="0" xfId="73" applyFont="1" applyFill="1" applyBorder="1" applyAlignment="1">
      <alignment/>
      <protection/>
    </xf>
    <xf numFmtId="0" fontId="65" fillId="0" borderId="0" xfId="73" applyFont="1" applyAlignment="1">
      <alignment horizontal="center"/>
      <protection/>
    </xf>
    <xf numFmtId="0" fontId="65" fillId="0" borderId="14" xfId="73" applyFont="1" applyBorder="1" applyAlignment="1">
      <alignment/>
      <protection/>
    </xf>
    <xf numFmtId="0" fontId="65" fillId="0" borderId="15" xfId="73" applyFont="1" applyBorder="1">
      <alignment/>
      <protection/>
    </xf>
    <xf numFmtId="0" fontId="65" fillId="0" borderId="4" xfId="73" applyFont="1" applyBorder="1">
      <alignment/>
      <protection/>
    </xf>
    <xf numFmtId="0" fontId="2" fillId="0" borderId="15" xfId="73" applyFont="1" applyBorder="1">
      <alignment/>
      <protection/>
    </xf>
    <xf numFmtId="0" fontId="2" fillId="0" borderId="0" xfId="0" applyFont="1" applyAlignment="1">
      <alignment horizontal="left" wrapText="1"/>
    </xf>
    <xf numFmtId="0" fontId="2" fillId="0" borderId="14" xfId="0" applyFont="1" applyBorder="1" applyAlignment="1">
      <alignment horizontal="left" wrapText="1"/>
    </xf>
    <xf numFmtId="0" fontId="2" fillId="0" borderId="0" xfId="0"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64" fontId="0" fillId="0" borderId="49" xfId="0" applyNumberFormat="1" applyFont="1" applyBorder="1" applyAlignment="1">
      <alignment horizontal="center" vertical="center" wrapText="1"/>
    </xf>
    <xf numFmtId="164" fontId="0" fillId="0" borderId="49" xfId="0" applyNumberFormat="1" applyFont="1" applyBorder="1" applyAlignment="1">
      <alignment horizontal="center" vertical="center" wrapText="1"/>
    </xf>
    <xf numFmtId="164" fontId="0" fillId="0" borderId="39" xfId="0" applyNumberFormat="1" applyFont="1" applyBorder="1" applyAlignment="1">
      <alignment horizontal="center" wrapText="1"/>
    </xf>
    <xf numFmtId="164" fontId="0" fillId="0" borderId="49" xfId="0" applyNumberFormat="1" applyFont="1" applyBorder="1" applyAlignment="1">
      <alignment horizontal="center" wrapText="1"/>
    </xf>
    <xf numFmtId="164" fontId="0" fillId="0" borderId="50" xfId="0" applyNumberFormat="1" applyFont="1" applyBorder="1" applyAlignment="1">
      <alignment horizontal="center" wrapText="1"/>
    </xf>
    <xf numFmtId="0" fontId="0" fillId="0" borderId="39" xfId="0" applyFont="1" applyBorder="1" applyAlignment="1">
      <alignment horizontal="center"/>
    </xf>
    <xf numFmtId="0" fontId="0" fillId="0" borderId="49" xfId="0" applyFont="1" applyBorder="1" applyAlignment="1">
      <alignment horizont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left" wrapText="1"/>
    </xf>
    <xf numFmtId="0" fontId="3" fillId="0" borderId="3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73" applyFont="1" applyFill="1" applyAlignment="1">
      <alignment horizontal="left" wrapText="1"/>
      <protection/>
    </xf>
    <xf numFmtId="0" fontId="2" fillId="0" borderId="14" xfId="73" applyFont="1" applyFill="1" applyBorder="1" applyAlignment="1">
      <alignment horizontal="left" wrapText="1"/>
      <protection/>
    </xf>
    <xf numFmtId="0" fontId="2" fillId="0" borderId="0" xfId="73" applyFont="1" applyFill="1" applyAlignment="1">
      <alignment horizontal="left" vertical="top" wrapText="1"/>
      <protection/>
    </xf>
    <xf numFmtId="0" fontId="2" fillId="0" borderId="14" xfId="73" applyFont="1" applyFill="1" applyBorder="1" applyAlignment="1">
      <alignment horizontal="left" vertical="top" wrapText="1"/>
      <protection/>
    </xf>
    <xf numFmtId="0" fontId="64" fillId="0" borderId="0" xfId="0" applyFont="1" applyFill="1" applyBorder="1" applyAlignment="1">
      <alignment horizontal="left" vertical="top" wrapText="1"/>
    </xf>
    <xf numFmtId="0" fontId="64" fillId="0" borderId="14" xfId="0" applyFont="1" applyFill="1" applyBorder="1" applyAlignment="1">
      <alignment horizontal="left" vertical="top" wrapText="1"/>
    </xf>
    <xf numFmtId="0" fontId="2" fillId="0" borderId="0" xfId="73" applyFont="1" applyFill="1" applyAlignment="1">
      <alignment horizontal="left"/>
      <protection/>
    </xf>
    <xf numFmtId="0" fontId="2" fillId="0" borderId="14" xfId="73" applyFont="1" applyFill="1" applyBorder="1" applyAlignment="1">
      <alignment horizontal="left"/>
      <protection/>
    </xf>
    <xf numFmtId="0" fontId="2" fillId="0" borderId="0" xfId="73" applyFont="1" applyFill="1" applyBorder="1" applyAlignment="1">
      <alignment horizontal="left" vertical="top" wrapText="1"/>
      <protection/>
    </xf>
    <xf numFmtId="0" fontId="2" fillId="0" borderId="0" xfId="73" applyFont="1" applyFill="1" applyAlignment="1">
      <alignment horizontal="center" vertical="center" wrapText="1"/>
      <protection/>
    </xf>
    <xf numFmtId="0" fontId="0" fillId="0" borderId="0" xfId="73" applyFont="1" applyFill="1" applyAlignment="1">
      <alignment horizontal="center" vertical="center" wrapText="1"/>
      <protection/>
    </xf>
    <xf numFmtId="0" fontId="2" fillId="0" borderId="0" xfId="73" applyFont="1" applyFill="1" applyBorder="1" applyAlignment="1">
      <alignment horizontal="center" vertical="center" wrapText="1"/>
      <protection/>
    </xf>
    <xf numFmtId="0" fontId="0" fillId="0" borderId="0" xfId="73" applyFont="1" applyFill="1" applyBorder="1" applyAlignment="1">
      <alignment horizontal="center" vertical="center" wrapText="1"/>
      <protection/>
    </xf>
    <xf numFmtId="0" fontId="3" fillId="0" borderId="39" xfId="73" applyFont="1" applyFill="1" applyBorder="1" applyAlignment="1">
      <alignment horizontal="center" vertical="center" wrapText="1"/>
      <protection/>
    </xf>
    <xf numFmtId="0" fontId="3" fillId="0" borderId="49" xfId="73" applyFont="1" applyFill="1" applyBorder="1" applyAlignment="1">
      <alignment horizontal="center" vertical="center" wrapText="1"/>
      <protection/>
    </xf>
    <xf numFmtId="0" fontId="3" fillId="0" borderId="50" xfId="73"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9" xfId="0" applyFont="1" applyBorder="1" applyAlignment="1">
      <alignment horizontal="center" vertical="center" wrapText="1"/>
    </xf>
    <xf numFmtId="0" fontId="2" fillId="0" borderId="0" xfId="0" applyFont="1" applyBorder="1" applyAlignment="1">
      <alignment horizontal="left" wrapText="1"/>
    </xf>
    <xf numFmtId="0" fontId="2" fillId="0" borderId="0" xfId="73" applyFont="1" applyAlignment="1">
      <alignment horizontal="center" vertical="center" wrapText="1"/>
      <protection/>
    </xf>
    <xf numFmtId="0" fontId="0" fillId="0" borderId="0" xfId="73" applyFont="1" applyAlignment="1">
      <alignment horizontal="center" vertical="center" wrapText="1"/>
      <protection/>
    </xf>
    <xf numFmtId="0" fontId="2" fillId="0" borderId="0" xfId="73" applyFont="1" applyBorder="1" applyAlignment="1">
      <alignment horizontal="center" vertical="center" wrapText="1"/>
      <protection/>
    </xf>
    <xf numFmtId="0" fontId="0" fillId="0" borderId="0" xfId="73" applyFont="1" applyBorder="1" applyAlignment="1">
      <alignment horizontal="center" vertical="center" wrapText="1"/>
      <protection/>
    </xf>
    <xf numFmtId="0" fontId="0" fillId="0" borderId="39" xfId="73" applyFont="1" applyBorder="1" applyAlignment="1">
      <alignment horizontal="center" vertical="center" wrapText="1"/>
      <protection/>
    </xf>
    <xf numFmtId="0" fontId="0" fillId="0" borderId="49" xfId="73" applyFont="1" applyBorder="1" applyAlignment="1">
      <alignment horizontal="center" vertical="center" wrapText="1"/>
      <protection/>
    </xf>
    <xf numFmtId="0" fontId="0" fillId="0" borderId="50" xfId="73" applyFont="1" applyBorder="1" applyAlignment="1">
      <alignment horizontal="center" vertical="center" wrapText="1"/>
      <protection/>
    </xf>
    <xf numFmtId="0" fontId="2" fillId="0" borderId="0" xfId="73" applyFont="1" applyAlignment="1">
      <alignment horizontal="left" vertical="top" wrapText="1"/>
      <protection/>
    </xf>
    <xf numFmtId="0" fontId="2" fillId="0" borderId="0" xfId="73" applyFont="1" applyBorder="1" applyAlignment="1">
      <alignment horizontal="left" vertical="top" wrapText="1"/>
      <protection/>
    </xf>
    <xf numFmtId="0" fontId="2" fillId="0" borderId="0" xfId="73" applyFont="1" applyAlignment="1">
      <alignment horizontal="left" wrapText="1"/>
      <protection/>
    </xf>
    <xf numFmtId="0" fontId="2" fillId="0" borderId="0" xfId="73" applyFont="1" applyBorder="1" applyAlignment="1">
      <alignment horizontal="left" wrapText="1"/>
      <protection/>
    </xf>
    <xf numFmtId="0" fontId="2" fillId="0" borderId="14" xfId="73" applyFont="1" applyBorder="1" applyAlignment="1">
      <alignment horizontal="left" wrapText="1"/>
      <protection/>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 fillId="0" borderId="0" xfId="0" applyFont="1" applyFill="1" applyAlignment="1">
      <alignment horizontal="left" wrapText="1"/>
    </xf>
    <xf numFmtId="0" fontId="2" fillId="0" borderId="14" xfId="0" applyFont="1" applyFill="1" applyBorder="1" applyAlignment="1">
      <alignment horizontal="left" wrapText="1"/>
    </xf>
    <xf numFmtId="0" fontId="2" fillId="0" borderId="0" xfId="0" applyFont="1" applyFill="1" applyAlignment="1">
      <alignment horizontal="left"/>
    </xf>
    <xf numFmtId="0" fontId="2" fillId="0" borderId="14" xfId="0" applyFont="1" applyFill="1" applyBorder="1" applyAlignment="1">
      <alignment horizontal="left"/>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18" fillId="0" borderId="14"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0" xfId="0" applyFont="1" applyFill="1" applyAlignment="1">
      <alignment horizontal="right" wrapText="1"/>
    </xf>
    <xf numFmtId="0" fontId="2" fillId="0" borderId="0" xfId="0" applyFont="1" applyFill="1" applyBorder="1" applyAlignment="1">
      <alignment horizontal="left"/>
    </xf>
    <xf numFmtId="0" fontId="0" fillId="0" borderId="0" xfId="0" applyFont="1" applyAlignment="1">
      <alignment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2" fillId="0" borderId="0" xfId="78" applyFont="1" applyAlignment="1">
      <alignment horizontal="center"/>
      <protection/>
    </xf>
    <xf numFmtId="0" fontId="0" fillId="0" borderId="52" xfId="78" applyFont="1" applyBorder="1" applyAlignment="1">
      <alignment horizontal="center" vertical="center" wrapText="1"/>
      <protection/>
    </xf>
    <xf numFmtId="0" fontId="0" fillId="0" borderId="18" xfId="0" applyBorder="1" applyAlignment="1">
      <alignment horizontal="center" vertical="center" wrapText="1"/>
    </xf>
    <xf numFmtId="3" fontId="2" fillId="0" borderId="0" xfId="80" applyNumberFormat="1" applyFont="1" applyBorder="1" applyAlignment="1">
      <alignment horizontal="center"/>
      <protection/>
    </xf>
    <xf numFmtId="0" fontId="0" fillId="0" borderId="52" xfId="78" applyFont="1" applyBorder="1" applyAlignment="1">
      <alignment horizontal="center" vertical="center"/>
      <protection/>
    </xf>
    <xf numFmtId="0" fontId="0" fillId="0" borderId="18" xfId="0" applyBorder="1" applyAlignment="1">
      <alignment horizontal="center" vertical="center"/>
    </xf>
    <xf numFmtId="0" fontId="0" fillId="0" borderId="53" xfId="78" applyFont="1" applyBorder="1" applyAlignment="1">
      <alignment horizontal="center" vertical="center"/>
      <protection/>
    </xf>
    <xf numFmtId="0" fontId="0" fillId="0" borderId="54" xfId="0" applyBorder="1" applyAlignment="1">
      <alignment horizontal="center" vertical="center"/>
    </xf>
    <xf numFmtId="0" fontId="0" fillId="0" borderId="20" xfId="78" applyFont="1" applyBorder="1" applyAlignment="1">
      <alignment horizontal="center" vertical="center" wrapText="1"/>
      <protection/>
    </xf>
    <xf numFmtId="0" fontId="0" fillId="0" borderId="17" xfId="0" applyBorder="1" applyAlignment="1">
      <alignment horizontal="center" vertical="center" wrapText="1"/>
    </xf>
    <xf numFmtId="3" fontId="2" fillId="0" borderId="0" xfId="80" applyNumberFormat="1" applyFont="1" applyFill="1" applyBorder="1" applyAlignment="1">
      <alignment horizontal="center" vertical="center" wrapText="1"/>
      <protection/>
    </xf>
    <xf numFmtId="0" fontId="0" fillId="0" borderId="29" xfId="79" applyFont="1" applyBorder="1" applyAlignment="1">
      <alignment horizontal="center"/>
      <protection/>
    </xf>
    <xf numFmtId="0" fontId="0" fillId="0" borderId="19" xfId="79" applyFont="1" applyBorder="1" applyAlignment="1">
      <alignment horizontal="center"/>
      <protection/>
    </xf>
    <xf numFmtId="0" fontId="3" fillId="0" borderId="0" xfId="73" applyFont="1" applyFill="1" applyAlignment="1">
      <alignment horizontal="left" vertical="top" wrapText="1"/>
      <protection/>
    </xf>
    <xf numFmtId="0" fontId="0" fillId="0" borderId="55" xfId="78" applyFont="1" applyBorder="1" applyAlignment="1">
      <alignment horizontal="center" vertical="center" wrapText="1"/>
      <protection/>
    </xf>
    <xf numFmtId="0" fontId="0" fillId="0" borderId="56" xfId="0" applyBorder="1" applyAlignment="1">
      <alignment horizontal="center" vertical="center" wrapText="1"/>
    </xf>
    <xf numFmtId="0" fontId="17" fillId="0" borderId="0" xfId="77" applyFont="1" applyFill="1" applyAlignment="1">
      <alignment horizontal="left" vertical="top" wrapText="1"/>
      <protection/>
    </xf>
    <xf numFmtId="0" fontId="65" fillId="0" borderId="49" xfId="76" applyFont="1" applyFill="1" applyBorder="1" applyAlignment="1">
      <alignment horizontal="center" vertical="top"/>
      <protection/>
    </xf>
    <xf numFmtId="0" fontId="65" fillId="0" borderId="39" xfId="73" applyFont="1" applyFill="1" applyBorder="1" applyAlignment="1">
      <alignment horizontal="center" vertical="top"/>
      <protection/>
    </xf>
    <xf numFmtId="0" fontId="65" fillId="0" borderId="49" xfId="73" applyFont="1" applyFill="1" applyBorder="1" applyAlignment="1">
      <alignment horizontal="center" vertical="top"/>
      <protection/>
    </xf>
    <xf numFmtId="0" fontId="65" fillId="0" borderId="39" xfId="76" applyFont="1" applyFill="1" applyBorder="1" applyAlignment="1">
      <alignment horizontal="center" vertical="top"/>
      <protection/>
    </xf>
    <xf numFmtId="0" fontId="65" fillId="0" borderId="57" xfId="76" applyFont="1" applyFill="1" applyBorder="1" applyAlignment="1">
      <alignment horizontal="center" vertical="top"/>
      <protection/>
    </xf>
    <xf numFmtId="0" fontId="2" fillId="0" borderId="0" xfId="74" applyFont="1" applyFill="1" applyBorder="1" applyAlignment="1">
      <alignment horizontal="center" vertical="center" wrapText="1"/>
      <protection/>
    </xf>
    <xf numFmtId="0" fontId="65" fillId="0" borderId="0" xfId="73" applyFont="1" applyFill="1" applyAlignment="1">
      <alignment horizontal="left" wrapText="1"/>
      <protection/>
    </xf>
    <xf numFmtId="0" fontId="65" fillId="0" borderId="58" xfId="76" applyFont="1" applyFill="1" applyBorder="1" applyAlignment="1">
      <alignment horizontal="center" vertical="top"/>
      <protection/>
    </xf>
    <xf numFmtId="0" fontId="65" fillId="0" borderId="50" xfId="76" applyFont="1" applyFill="1" applyBorder="1" applyAlignment="1">
      <alignment horizontal="center" vertical="top"/>
      <protection/>
    </xf>
    <xf numFmtId="0" fontId="65" fillId="0" borderId="0" xfId="77" applyFont="1" applyAlignment="1">
      <alignment horizontal="left" wrapText="1"/>
      <protection/>
    </xf>
    <xf numFmtId="0" fontId="65" fillId="0" borderId="39" xfId="77" applyFont="1" applyBorder="1" applyAlignment="1">
      <alignment horizontal="center"/>
      <protection/>
    </xf>
    <xf numFmtId="0" fontId="65" fillId="0" borderId="49" xfId="77" applyFont="1" applyBorder="1" applyAlignment="1">
      <alignment horizontal="center"/>
      <protection/>
    </xf>
    <xf numFmtId="0" fontId="65" fillId="0" borderId="58" xfId="77" applyFont="1" applyBorder="1" applyAlignment="1">
      <alignment horizontal="center"/>
      <protection/>
    </xf>
    <xf numFmtId="0" fontId="65" fillId="0" borderId="50" xfId="77" applyFont="1" applyBorder="1" applyAlignment="1">
      <alignment horizontal="center"/>
      <protection/>
    </xf>
    <xf numFmtId="0" fontId="65" fillId="0" borderId="49" xfId="75" applyFont="1" applyFill="1" applyBorder="1" applyAlignment="1">
      <alignment horizontal="center" vertical="top"/>
      <protection/>
    </xf>
    <xf numFmtId="0" fontId="64" fillId="0" borderId="0" xfId="73" applyFont="1" applyAlignment="1">
      <alignment horizontal="center"/>
      <protection/>
    </xf>
    <xf numFmtId="0" fontId="65" fillId="0" borderId="39" xfId="75" applyFont="1" applyFill="1" applyBorder="1" applyAlignment="1">
      <alignment horizontal="center" vertical="top"/>
      <protection/>
    </xf>
    <xf numFmtId="0" fontId="65" fillId="0" borderId="50" xfId="75" applyFont="1" applyFill="1" applyBorder="1" applyAlignment="1">
      <alignment horizontal="center" vertical="top"/>
      <protection/>
    </xf>
    <xf numFmtId="0" fontId="65" fillId="0" borderId="58" xfId="75" applyFont="1" applyFill="1" applyBorder="1" applyAlignment="1">
      <alignment horizontal="center" vertical="top"/>
      <protection/>
    </xf>
    <xf numFmtId="0" fontId="65" fillId="0" borderId="0" xfId="73" applyFont="1" applyAlignment="1">
      <alignment horizontal="left" wrapText="1"/>
      <protection/>
    </xf>
  </cellXfs>
  <cellStyles count="7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eader 2" xfId="50"/>
    <cellStyle name="Hyperlink" xfId="51"/>
    <cellStyle name="Invoer" xfId="52"/>
    <cellStyle name="Comma" xfId="53"/>
    <cellStyle name="Comma [0]" xfId="54"/>
    <cellStyle name="komma1nul" xfId="55"/>
    <cellStyle name="komma2nul" xfId="56"/>
    <cellStyle name="Kop 1" xfId="57"/>
    <cellStyle name="Kop 2" xfId="58"/>
    <cellStyle name="Kop 3" xfId="59"/>
    <cellStyle name="Kop 4" xfId="60"/>
    <cellStyle name="Netten_1" xfId="61"/>
    <cellStyle name="Neutraal" xfId="62"/>
    <cellStyle name="nieuw" xfId="63"/>
    <cellStyle name="Niveau" xfId="64"/>
    <cellStyle name="Notitie" xfId="65"/>
    <cellStyle name="Ongeldig" xfId="66"/>
    <cellStyle name="perc1nul" xfId="67"/>
    <cellStyle name="perc2nul" xfId="68"/>
    <cellStyle name="perc3nul" xfId="69"/>
    <cellStyle name="perc4" xfId="70"/>
    <cellStyle name="Percent" xfId="71"/>
    <cellStyle name="Procent 2" xfId="72"/>
    <cellStyle name="Standaard 2" xfId="73"/>
    <cellStyle name="Standaard 3" xfId="74"/>
    <cellStyle name="Standaard 4" xfId="75"/>
    <cellStyle name="Standaard 4 2" xfId="76"/>
    <cellStyle name="Standaard 5" xfId="77"/>
    <cellStyle name="Standaard_EVO_BIS" xfId="78"/>
    <cellStyle name="Standaard_EVO_UNIVERSITEITEN" xfId="79"/>
    <cellStyle name="Standaard_evo9899" xfId="80"/>
    <cellStyle name="Subtotaal" xfId="81"/>
    <cellStyle name="Titel" xfId="82"/>
    <cellStyle name="Totaal" xfId="83"/>
    <cellStyle name="Uitvoer" xfId="84"/>
    <cellStyle name="Currency" xfId="85"/>
    <cellStyle name="Currency [0]" xfId="86"/>
    <cellStyle name="Verklarende tekst" xfId="87"/>
    <cellStyle name="Waarschuwingsteks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182</xdr:row>
      <xdr:rowOff>0</xdr:rowOff>
    </xdr:to>
    <xdr:sp>
      <xdr:nvSpPr>
        <xdr:cNvPr id="1" name="Tekstvak 2"/>
        <xdr:cNvSpPr txBox="1">
          <a:spLocks noChangeArrowheads="1"/>
        </xdr:cNvSpPr>
      </xdr:nvSpPr>
      <xdr:spPr>
        <a:xfrm>
          <a:off x="0" y="0"/>
          <a:ext cx="5962650" cy="2968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sng" baseline="0">
              <a:solidFill>
                <a:srgbClr val="000000"/>
              </a:solidFill>
              <a:latin typeface="Arial"/>
              <a:ea typeface="Arial"/>
              <a:cs typeface="Arial"/>
            </a:rPr>
            <a:t>DUIDING BIJ DE CIJFERS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Databank Hoger Onderwijs: registratie per inschrijving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cijfers voor hoger onderwijs in het voorliggend statistisch jaarboek zijn afkomstig uit de Databank Hoger Onderwijs (DHO) en worden per inschrijving weergegeven. Eén student kan meerdere inschrijvingen hebben in het hoger onderwijs. Het aantal inschrijvingen is dus niet gelijk aan het aantal studenten.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Aantal actieve inschrijvingen op 30 september 2016. 
</a:t>
          </a:r>
          <a:r>
            <a:rPr lang="en-US" cap="none" sz="900" b="0" i="0" u="none" baseline="0">
              <a:solidFill>
                <a:srgbClr val="000000"/>
              </a:solidFill>
              <a:latin typeface="Arial"/>
              <a:ea typeface="Arial"/>
              <a:cs typeface="Arial"/>
            </a:rPr>
            <a:t>In de tabellen met betrekking tot hoger onderwijs gaat het in het jaarboek om het aantal actieve inschrijvingen op 30 september 2016. In het hoger onderwijs kunnen studenten zich gedurende het volledige academiejaar in- en uitschrijven. De cijfers van 30 september, na afloop van het academiejaar, geven een realistischer beeld van de studentenpopulatie.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editie zijn de inschrijvingen opgenomen die nog actief waren op 30 september 2016. Inschrijvingen waarvoor werd uitgeschreven vóór deze datum, worden niet vermeld in de tabellen (behalve op de tabbladen 15_HO_01, 15_HO_03 en 15_HO_14: daar worden de uitschrijvingen éénmalig vermeld).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Gezamenlijke inschrijvingen</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Gezamenlijke opleidingen zijn opleidingen die door meerdere instellingen samen worden georganiseerd. De inschrijvingen in gezamenlijke opleidingen zijn niet opgenomen in de tabellen per instelling maar worden apart weergegeven met vermelding van de participerende instellingen en de verdeelsleutel. Instellingen met veel inschrijvingen voor gezamenlijke opleidingen zullen dus een lager inschrijvingsaantal hebben in de tabellen per instelling, maar worden dan vermeld bij de gezamenlijke opleidingen.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Integratie
</a:t>
          </a:r>
          <a:r>
            <a:rPr lang="en-US" cap="none" sz="900" b="0" i="0" u="none" baseline="0">
              <a:solidFill>
                <a:srgbClr val="000000"/>
              </a:solidFill>
              <a:latin typeface="Arial"/>
              <a:ea typeface="Arial"/>
              <a:cs typeface="Arial"/>
            </a:rPr>
            <a:t>In het academiejaar 2013-2014 werd het hoger onderwijs in Vlaanderen grondig hervormd. De hogescholen hebben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Een School of Arts is een afzonderlijke structuur binnen een hogeschool of over verschillende hogescholen heen met een grote mate van autonomie. De universiteiten zijn vertegenwoordigd in het bestuur van de Schools of Arts. De Hogere Zeevaartschool blijft binnen het studiegebied Nautische wetenschappen zowel professionele als academische opleidingen aanbieden.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Overdracht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het academiejaar 2015-2016 werd UC Leuven Comenius Lerarenopleidingen overgenomen door UC Leuven.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Aantal inschrijvingen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het voorliggend statistisch jaarboek wordt in de meeste tabellen van het hoger onderwijs het aantal inschrijvingen weergegeven. Enkel in de evolutietabellen (of waar anders vermeld) wordt het aantal studenten weergegeven. Eén student kan meerdere inschrijvingen hebben in het hoger onderwijs. </a:t>
          </a:r>
          <a:r>
            <a:rPr lang="en-US" cap="none" sz="900" b="0" i="0" u="sng" baseline="0">
              <a:solidFill>
                <a:srgbClr val="000000"/>
              </a:solidFill>
              <a:latin typeface="Arial"/>
              <a:ea typeface="Arial"/>
              <a:cs typeface="Arial"/>
            </a:rPr>
            <a:t>Het aantal inschrijvingen is dus niet gelijk aan het aantal studenten</a:t>
          </a:r>
          <a:r>
            <a:rPr lang="en-US" cap="none" sz="900" b="0" i="0" u="none" baseline="0">
              <a:solidFill>
                <a:srgbClr val="000000"/>
              </a:solidFill>
              <a:latin typeface="Arial"/>
              <a:ea typeface="Arial"/>
              <a:cs typeface="Arial"/>
            </a:rPr>
            <a:t>.</a:t>
          </a:r>
          <a:r>
            <a:rPr lang="en-US" cap="none" sz="900" b="0" i="0" u="sng"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Aantal inschrijvingen met een diplomacontract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alle soorten opleidingen     267.719</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enkel BAMA-opleidingen     226.075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waarvan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hogescholen     117.387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universiteiten     108.688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Professioneel gerichte bachelor    111.056</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Academische opleidingen – hogescholen        6.331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Academische opleidingen – universiteiten     108.688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Aantal inschrijvingen van generatiestudenten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47.463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Aantal studenten (evolutietabellen)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Om een vergelijking met vorige academiejaren mogelijk te maken, wordt er in de evolutietabellen wel per student gerapporteerd. Deze tabellen bevatten evenwel een aantal dubbeltellingen die, afhankelijk van de parameters die in de tabel opgenomen zijn, verschillen in aantal. Eén student kan meerdere inschrijvingen (in meerdere instellingen, soorten opleidingen of studiegebieden) hebben in het hoger onderwijs.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Evolutietabellen aantal studenten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hogescholenonderwijs (1)     116.046</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universitair onderwijs (2)     101.473</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hoger onderwijs (uniek aantal studenten) (3)    217.250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Hier wordt een student enkel geteld in de hogescholen, ongeacht of hij ook nog een inschrijving heeft in een universiteit of niet. Wanneer hij ingeschreven is in twee hogescholen of meerdere inschrijvingen heeft in dezelfde hogeschool, wordt hij één keer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Hier wordt een student enkel geteld in de universiteiten, ongeacht of hij ook nog een inschrijving heeft in een hogeschool of niet. Wanneer hij ingeschreven is in twee universiteiten of meerdere inschrijvingen heeft in dezelfde universiteit, wordt hij één keer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De som van het aantal studenten aan de hogescholen en de universiteiten is niet gelijk aan het aantal studenten in het hoger onderwijs. Een student die zowel aan een hogeschool als aan een universiteit ingeschreven is, wordt in deze berekening slechts één maal geteld.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studiegebied (4)      225.014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instelling (5)       217.989</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In deze tabel wordt een student geteld per inschrijving in een soort opleiding en studiegebied. Een student die in meerdere soorten opleidingen en/of studiegebieden is ingeschreven, wordt zoveel maal geteld als het aantal onderscheiden inschrijvingen dat hij heeft.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Studenten die ingeschreven zijn in een gezamenlijke opleiding van minstens één hogeschool met minstens één universiteit, worden apart vermeld. Meer duiding vindt u op pagina.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In deze tabel wordt een student één maal geteld in elke instelling waarin hij een inschrijving heeft. Is hij ingeschreven in meerdere instellingen, dan wordt hij meerdere keren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15_HO_19.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Evolutietabellen aantal generatiestudenten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studiegebied  (6)       47.375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 instelling  (7)       47.328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In deze tabel wordt een generatiestudent geteld per inschrijving in een soort opleiding en studiegebied. Een generatiestudent die in meerdere soorten opleidingen en/of studiegebieden is ingeschreven, wordt zoveel maal geteld als het aantal onderscheiden inschrijvingen dat hij heeft.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Studenten die ingeschreven zijn in een gezamenlijke opleiding van minstens één hogeschool met minstens één universiteit worden nu apart vermeld. Meer duiding vindt u op pagina 15_HO_20.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In deze tabel wordt een generatiestudent één maal geteld in elke instelling waarin hij een inschrijving heeft. Is hij ingeschreven in meerdere instellingen, dan wordt hij meerdere keren geteld.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15_HO_21.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DEFINITIES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Academiejaar
</a:t>
          </a:r>
          <a:r>
            <a:rPr lang="en-US" cap="none" sz="900" b="0" i="0" u="none" baseline="0">
              <a:solidFill>
                <a:srgbClr val="000000"/>
              </a:solidFill>
              <a:latin typeface="Arial"/>
              <a:ea typeface="Arial"/>
              <a:cs typeface="Arial"/>
            </a:rPr>
            <a:t>Een periode van een jaar die ten vroegste op 1 september en uiterlijk op 1 oktober begint en eindigt op de dag voor het begin van het volgende academiejaar. De precieze aanvangsdatum wordt bepaald door het bestuur van de betrokken hogeschool of universiteit. Van de vaste duur van een jaar kan uitzonderlijk afgeweken worden indien het instellingsbestuur beslist de start van het academiejaar ofwel te vervroegen ofwel te verlaten.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Academisch gerichte bacheloropleiding
</a:t>
          </a:r>
          <a:r>
            <a:rPr lang="en-US" cap="none" sz="900" b="0" i="0" u="none" baseline="0">
              <a:solidFill>
                <a:srgbClr val="000000"/>
              </a:solidFill>
              <a:latin typeface="Arial"/>
              <a:ea typeface="Arial"/>
              <a:cs typeface="Arial"/>
            </a:rPr>
            <a:t>Bacheloropleidingen, die de nadruk leggen op een brede academische vorming of een vorming in de kunsten. Ze zijn gebaseerd op wetenschappelijk onderzoek en hebben als doelstelling doorstroming naar een masteropleiding of uitstroming  naar de arbeidsmarkt..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Associatie
</a:t>
          </a:r>
          <a:r>
            <a:rPr lang="en-US" cap="none" sz="900" b="0" i="0" u="none" baseline="0">
              <a:solidFill>
                <a:srgbClr val="000000"/>
              </a:solidFill>
              <a:latin typeface="Arial"/>
              <a:ea typeface="Arial"/>
              <a:cs typeface="Arial"/>
            </a:rPr>
            <a:t>Een vereniging zonder winstoogmerk die bestaat uit volgende verplichte leden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enerzijds een rechtspersoon verantwoordelijk voor een universiteit die zowel bachelor- als masteropleidingen kan aanbieden, 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anderzijds ten minste één rechtspersoon verantwoordelijk voor een hogeschool.
</a:t>
          </a:r>
          <a:r>
            <a:rPr lang="en-US" cap="none" sz="900" b="0" i="0" u="none" baseline="0">
              <a:solidFill>
                <a:srgbClr val="000000"/>
              </a:solidFill>
              <a:latin typeface="Arial"/>
              <a:ea typeface="Arial"/>
              <a:cs typeface="Arial"/>
            </a:rPr>
            <a:t>De universiteit of hogescho(o)l(en) kunnen bevoegdheden aan de associatie opdragen. Zij dragen ten minste bevoegdheden over inzake een aantal aangelegenheden, opgesomd in artikelII. 11 van de Codex Hoger Onderwijs. De associatie is belast met de opmaak van een algemeen onderzoeks- en samenwerkingsreglement.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Bacheloropleiding
</a:t>
          </a:r>
          <a:r>
            <a:rPr lang="en-US" cap="none" sz="900" b="0" i="0" u="none" baseline="0">
              <a:solidFill>
                <a:srgbClr val="000000"/>
              </a:solidFill>
              <a:latin typeface="Arial"/>
              <a:ea typeface="Arial"/>
              <a:cs typeface="Arial"/>
            </a:rPr>
            <a:t>Een opleiding in het academisch onderwijs of in het hoger professioneel onderwijs, die aansluit bij het secundair onderwijs, en waarvan de studieomvang ten minste 180 studiepunten bedraagt.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Bachelor na bacheloropleiding 
</a:t>
          </a:r>
          <a:r>
            <a:rPr lang="en-US" cap="none" sz="900" b="0" i="0" u="none" baseline="0">
              <a:solidFill>
                <a:srgbClr val="000000"/>
              </a:solidFill>
              <a:latin typeface="Arial"/>
              <a:ea typeface="Arial"/>
              <a:cs typeface="Arial"/>
            </a:rPr>
            <a:t>Een bacheloropleiding die enkel rechtstreeks openstaat voor personen die reeds in het bezit zijn van een diploma van een andere bacheloropleiding.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Creditbewijs
</a:t>
          </a:r>
          <a:r>
            <a:rPr lang="en-US" cap="none" sz="900" b="0" i="0" u="none" baseline="0">
              <a:solidFill>
                <a:srgbClr val="000000"/>
              </a:solidFill>
              <a:latin typeface="Arial"/>
              <a:ea typeface="Arial"/>
              <a:cs typeface="Arial"/>
            </a:rPr>
            <a:t>Dit bewijs vormt de erkenning van het feit dat een student de competenties verbonden aan een opleidingsonderdeel heeft verworven. Deze erkenning wordt vastgelegd in een document of een registratie. De verworven studiepunten, verbonden aan het betrokken opleidingsonderdeel, worden aangeduid als “credits”.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Creditcontract</a:t>
          </a:r>
          <a:r>
            <a:rPr lang="en-US" cap="none" sz="900" b="0" i="0" u="none" baseline="0">
              <a:solidFill>
                <a:srgbClr val="000000"/>
              </a:solidFill>
              <a:latin typeface="Arial"/>
              <a:ea typeface="Arial"/>
              <a:cs typeface="Arial"/>
            </a:rPr>
            <a:t>
Dit is een contract dat je als student kan aangaan met een hogeronderwijsinstelling. Hiermee schrijf je je als student in met het oog op het behalen van (een) creditbewij(s)(zen) voor één of meer  opleidingsonderdelen.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Diplomacontract
</a:t>
          </a:r>
          <a:r>
            <a:rPr lang="en-US" cap="none" sz="900" b="0" i="0" u="none" baseline="0">
              <a:solidFill>
                <a:srgbClr val="000000"/>
              </a:solidFill>
              <a:latin typeface="Arial"/>
              <a:ea typeface="Arial"/>
              <a:cs typeface="Arial"/>
            </a:rPr>
            <a:t>Dit is een contract dat je als student kan aangaan met een hogeronderwijsinstelling. Hiermee schrijf je je als student in met het oog op het behalen van een graad of diploma van een opleiding of voor een volledig schakel- of voorbereidingsprogramma of voor een postgraduaatsopleiding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Examencontract 
</a:t>
          </a:r>
          <a:r>
            <a:rPr lang="en-US" cap="none" sz="900" b="0" i="0" u="none" baseline="0">
              <a:solidFill>
                <a:srgbClr val="000000"/>
              </a:solidFill>
              <a:latin typeface="Arial"/>
              <a:ea typeface="Arial"/>
              <a:cs typeface="Arial"/>
            </a:rPr>
            <a:t>Dit is een contract dat je als student kan aangaan met een hogeronderwijsinstelling. Hiermee schrijf je je als student (onder de door het instellingsbestuur bepaalde voorwaarden) in voor het afleggen van examens met het oog op het behalen van : 
a) een graad of een diploma van een opleiding, of 
b) een creditbewijs voor één of meer opleidingsonderdelen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Generatiestudent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student die zich, in een bepaald academiejaar, voor het eerst inschrijft met een diplomacontract voor een professioneel of academisch gerichte bachelor in het Vlaams hoger onderwijs. Het statuut van generatiestudent geldt voor dat volledige academiejaar.</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Graad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Aanduiding van bachelor, master of doctor verleend op het einde van een opleiding c.q. na promotie met de uitreiking van een diploma.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Hogeschool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Alleen de instellingen vernoemd in artikel 5 van het decreet van 4 april 2003 betreffende de herstructurering van het hoger onderwijs in Vlaanderen, kunnen als hogescholen in de Vlaamse Gemeenschap aanspraak maken op de benaming hogeschool en zich als dusdanig doen kennen.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Kwalificatie
</a:t>
          </a:r>
          <a:r>
            <a:rPr lang="en-US" cap="none" sz="900" b="0" i="0" u="none" baseline="0">
              <a:solidFill>
                <a:srgbClr val="000000"/>
              </a:solidFill>
              <a:latin typeface="Arial"/>
              <a:ea typeface="Arial"/>
              <a:cs typeface="Arial"/>
            </a:rPr>
            <a:t>Een getuigschrift of diploma uitgereikt na het met goed gevolg voltooien van een formeel opleidings- of scholingstraject.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Kwalificatie van een graad
</a:t>
          </a:r>
          <a:r>
            <a:rPr lang="en-US" cap="none" sz="900" b="0" i="0" u="none" baseline="0">
              <a:solidFill>
                <a:srgbClr val="000000"/>
              </a:solidFill>
              <a:latin typeface="Arial"/>
              <a:ea typeface="Arial"/>
              <a:cs typeface="Arial"/>
            </a:rPr>
            <a:t>Toevoeging die verwijst naar de voltooide opleiding of, voor wat de graad van doctor betreft, naar een vakgebied.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Masteropleiding
</a:t>
          </a:r>
          <a:r>
            <a:rPr lang="en-US" cap="none" sz="900" b="0" i="0" u="none" baseline="0">
              <a:solidFill>
                <a:srgbClr val="000000"/>
              </a:solidFill>
              <a:latin typeface="Arial"/>
              <a:ea typeface="Arial"/>
              <a:cs typeface="Arial"/>
            </a:rPr>
            <a:t>Een opleiding die aansluit bij een bacheloropleiding en waarvan de studieomvang ten minste 60 studiepunten bedraagt. Masteropleidingen leggen de nadruk op gevorderde wetenschappelijke of artistieke kennis en competenties die nodig zijn voor de zelfstandige beoefening van wetenschap of kunst, of voor de uitoefening van een beroep. Masteropleidingen worden afgesloten met een masterproef.</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Master na masteropleiding 
</a:t>
          </a:r>
          <a:r>
            <a:rPr lang="en-US" cap="none" sz="900" b="0" i="0" u="none" baseline="0">
              <a:solidFill>
                <a:srgbClr val="000000"/>
              </a:solidFill>
              <a:latin typeface="Arial"/>
              <a:ea typeface="Arial"/>
              <a:cs typeface="Arial"/>
            </a:rPr>
            <a:t>Een masteropleiding die enkel rechtstreeks openstaat voor personen die reeds in het bezit zijn van een diploma van een masteropleiding.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Opleiding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structurerende eenheid van het onderwijsaanbod. Zij wordt bij succesvolle voltooiing bekroond met een diploma.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Opleidingsonderdeel
</a:t>
          </a:r>
          <a:r>
            <a:rPr lang="en-US" cap="none" sz="900" b="0" i="0" u="none" baseline="0">
              <a:solidFill>
                <a:srgbClr val="000000"/>
              </a:solidFill>
              <a:latin typeface="Arial"/>
              <a:ea typeface="Arial"/>
              <a:cs typeface="Arial"/>
            </a:rPr>
            <a:t>Een afgebakend geheel van onderwijs-, leer- en evaluatieactiviteiten dat gericht is op het verwerven van welomschreven competenties inzake kennis, inzicht, vaardigheden en attitudes.</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Professioneel gerichte bacheloropleidingen
</a:t>
          </a:r>
          <a:r>
            <a:rPr lang="en-US" cap="none" sz="900" b="0" i="0" u="none" baseline="0">
              <a:solidFill>
                <a:srgbClr val="000000"/>
              </a:solidFill>
              <a:latin typeface="Arial"/>
              <a:ea typeface="Arial"/>
              <a:cs typeface="Arial"/>
            </a:rPr>
            <a:t>Professioneel gerichte bacheloropleidingen hebben tot doel de studenten te brengen tot een niveau van algemene en specifieke kennis en competenties nodig voor de zelfstandige uitoefening van een beroep of groep van beroepen.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Schakelprogramma
</a:t>
          </a:r>
          <a:r>
            <a:rPr lang="en-US" cap="none" sz="900" b="0" i="0" u="none" baseline="0">
              <a:solidFill>
                <a:srgbClr val="000000"/>
              </a:solidFill>
              <a:latin typeface="Arial"/>
              <a:ea typeface="Arial"/>
              <a:cs typeface="Arial"/>
            </a:rPr>
            <a:t>Een programma dat kan worden opgelegd aan een student die zich wenst in te schrijven voor een masteropleiding op grond van een in het hoger professioneel onderwijs uitgereikt bachelordiploma. Het programma beoogt het bijbrengen van enige algemene wetenschappelijke competenties en wetenschappelijk-disciplinaire basiskennis.
Een schakelprogramma omvat ten minste 45 en ten hoogste 90 studiepunten. Op basis van EVC en EVK kan het aantal studiepunten dalen tot 0.</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Studiegebied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Eén van de categorieën vermeld in de artikelen II. 71 en II.73 van de Codex Hoger Onderwijs waarin opleidingen zijn samengebracht.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Studieomvang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Het aantal studiepunten toegekend aan een opleidingsonderdeel of aan een opleiding.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studieomvang van een bacheloropleiding bedraagt minimaal 180 studiepunten, die van een masteropleiding minstens 60.</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Studiepunt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binnen de Vlaamse Gemeenschap aanvaarde internationale eenheid die overeenstemt met ten minste 25 en ten hoogste 30 uren voorgeschreven onderwijs-, leer- en evaluatieactiviteiten en waarmee de studieomvang van elke opleiding of elk opleidingsonderdeel wordt uitgedrukt.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Voorbereidingsprogramma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Een programma dat kan worden opgelegd aan een student die niet in het bezit is van een diploma dat op rechtstreekse wijze toelating verleent tot de opleiding waarvoor hij zich wenst in te schrijven.</a:t>
          </a:r>
          <a:r>
            <a:rPr lang="en-US" cap="none" sz="9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20141007_sjb_2013_magwe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_alg_06"/>
      <sheetName val="13_evo_nieuw"/>
      <sheetName val="13_ho_01"/>
      <sheetName val="13_ho_02"/>
      <sheetName val="13_ho_03"/>
      <sheetName val="13_ho_04"/>
      <sheetName val="13_ho_05"/>
      <sheetName val="13_ho_06"/>
      <sheetName val="13_ho_07"/>
      <sheetName val="13_ho_08"/>
      <sheetName val="13_ho_09"/>
      <sheetName val="13_ho_10"/>
      <sheetName val="13_ho_10_go"/>
      <sheetName val="13_ho_11"/>
      <sheetName val="13_ho_12"/>
      <sheetName val="13_ho_gen_13"/>
      <sheetName val="13_ho_gen_14"/>
      <sheetName val="13_ho_gen_15"/>
      <sheetName val="13_ho_gen_16"/>
      <sheetName val="13_ho_evo_17"/>
      <sheetName val="13_vrem_nat_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C44" sqref="AC44"/>
    </sheetView>
  </sheetViews>
  <sheetFormatPr defaultColWidth="9.140625" defaultRowHeight="12.75"/>
  <cols>
    <col min="1" max="1" width="13.8515625" style="127" customWidth="1"/>
    <col min="2" max="3" width="8.8515625" style="127" customWidth="1"/>
    <col min="4" max="5" width="7.57421875" style="127" customWidth="1"/>
    <col min="6" max="6" width="8.28125" style="127" customWidth="1"/>
    <col min="7" max="8" width="7.140625" style="127" customWidth="1"/>
    <col min="9" max="9" width="7.57421875" style="127" customWidth="1"/>
    <col min="10" max="11" width="8.140625" style="127" customWidth="1"/>
    <col min="12" max="16384" width="8.8515625" style="127" customWidth="1"/>
  </cols>
  <sheetData>
    <row r="1" spans="1:2" ht="13.5">
      <c r="A1" s="296" t="s">
        <v>120</v>
      </c>
      <c r="B1" s="130"/>
    </row>
    <row r="2" spans="1:2" ht="12.75">
      <c r="A2" s="130" t="s">
        <v>382</v>
      </c>
      <c r="B2" s="130"/>
    </row>
    <row r="3" spans="1:2" ht="12.75">
      <c r="A3" s="130" t="s">
        <v>129</v>
      </c>
      <c r="B3" s="130"/>
    </row>
    <row r="4" spans="1:2" ht="12.75">
      <c r="A4" s="130"/>
      <c r="B4" s="130"/>
    </row>
    <row r="5" spans="1:2" ht="12.75">
      <c r="A5" s="130" t="s">
        <v>783</v>
      </c>
      <c r="B5" s="130" t="s">
        <v>230</v>
      </c>
    </row>
    <row r="6" spans="1:2" ht="12.75">
      <c r="A6" s="130" t="s">
        <v>784</v>
      </c>
      <c r="B6" s="130" t="s">
        <v>227</v>
      </c>
    </row>
    <row r="7" spans="1:2" ht="12.75">
      <c r="A7" s="130"/>
      <c r="B7" s="130"/>
    </row>
    <row r="8" spans="1:2" ht="12.75">
      <c r="A8" s="130"/>
      <c r="B8" s="130" t="s">
        <v>232</v>
      </c>
    </row>
    <row r="9" spans="1:2" ht="12.75">
      <c r="A9" s="130" t="s">
        <v>785</v>
      </c>
      <c r="B9" s="130" t="s">
        <v>228</v>
      </c>
    </row>
    <row r="10" spans="1:2" ht="12.75">
      <c r="A10" s="130" t="s">
        <v>786</v>
      </c>
      <c r="B10" s="130" t="s">
        <v>130</v>
      </c>
    </row>
    <row r="11" spans="1:2" ht="12.75">
      <c r="A11" s="130" t="s">
        <v>787</v>
      </c>
      <c r="B11" s="130" t="s">
        <v>131</v>
      </c>
    </row>
    <row r="12" spans="1:2" ht="12.75">
      <c r="A12" s="130" t="s">
        <v>788</v>
      </c>
      <c r="B12" s="130" t="s">
        <v>229</v>
      </c>
    </row>
    <row r="13" spans="1:2" ht="12.75">
      <c r="A13" s="130" t="s">
        <v>789</v>
      </c>
      <c r="B13" s="130" t="s">
        <v>226</v>
      </c>
    </row>
    <row r="14" spans="1:2" ht="12.75">
      <c r="A14" s="130" t="s">
        <v>790</v>
      </c>
      <c r="B14" s="130" t="s">
        <v>132</v>
      </c>
    </row>
    <row r="15" spans="1:2" ht="12.75">
      <c r="A15" s="130" t="s">
        <v>791</v>
      </c>
      <c r="B15" s="130" t="s">
        <v>133</v>
      </c>
    </row>
    <row r="16" spans="1:2" ht="12.75">
      <c r="A16" s="130" t="s">
        <v>792</v>
      </c>
      <c r="B16" s="130" t="s">
        <v>134</v>
      </c>
    </row>
    <row r="17" spans="1:2" ht="12.75">
      <c r="A17" s="130" t="s">
        <v>793</v>
      </c>
      <c r="B17" s="130" t="s">
        <v>135</v>
      </c>
    </row>
    <row r="18" spans="1:2" ht="12.75">
      <c r="A18" s="130"/>
      <c r="B18" s="130"/>
    </row>
    <row r="19" spans="1:2" ht="12.75">
      <c r="A19" s="130" t="s">
        <v>794</v>
      </c>
      <c r="B19" s="130" t="s">
        <v>136</v>
      </c>
    </row>
    <row r="20" spans="1:2" ht="12.75">
      <c r="A20" s="130"/>
      <c r="B20" s="130"/>
    </row>
    <row r="21" ht="12.75">
      <c r="B21" s="480" t="s">
        <v>231</v>
      </c>
    </row>
    <row r="22" spans="1:2" ht="12.75">
      <c r="A22" s="130" t="s">
        <v>795</v>
      </c>
      <c r="B22" s="130" t="s">
        <v>226</v>
      </c>
    </row>
    <row r="23" spans="1:2" ht="12.75">
      <c r="A23" s="130" t="s">
        <v>796</v>
      </c>
      <c r="B23" s="130" t="s">
        <v>133</v>
      </c>
    </row>
    <row r="24" spans="1:2" ht="12.75">
      <c r="A24" s="130" t="s">
        <v>797</v>
      </c>
      <c r="B24" s="130" t="s">
        <v>132</v>
      </c>
    </row>
    <row r="25" spans="1:2" ht="12.75">
      <c r="A25" s="130" t="s">
        <v>798</v>
      </c>
      <c r="B25" s="130" t="s">
        <v>229</v>
      </c>
    </row>
    <row r="26" ht="12.75">
      <c r="B26" s="130"/>
    </row>
    <row r="27" spans="1:2" ht="12.75">
      <c r="A27" s="130" t="s">
        <v>799</v>
      </c>
      <c r="B27" s="130" t="s">
        <v>534</v>
      </c>
    </row>
    <row r="28" spans="1:2" ht="12.75">
      <c r="A28" s="130" t="s">
        <v>800</v>
      </c>
      <c r="B28" s="130" t="s">
        <v>535</v>
      </c>
    </row>
    <row r="29" spans="1:2" ht="12.75">
      <c r="A29" s="130" t="s">
        <v>801</v>
      </c>
      <c r="B29" s="130" t="s">
        <v>536</v>
      </c>
    </row>
    <row r="30" spans="1:2" ht="12.75">
      <c r="A30" s="130" t="s">
        <v>802</v>
      </c>
      <c r="B30" s="130" t="s">
        <v>537</v>
      </c>
    </row>
    <row r="31" spans="1:2" ht="12.75">
      <c r="A31" s="130" t="s">
        <v>803</v>
      </c>
      <c r="B31" s="130" t="s">
        <v>538</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674"/>
  <sheetViews>
    <sheetView zoomScalePageLayoutView="0" workbookViewId="0" topLeftCell="A1">
      <selection activeCell="AC217" sqref="AC217"/>
    </sheetView>
  </sheetViews>
  <sheetFormatPr defaultColWidth="9.140625" defaultRowHeight="12.75"/>
  <cols>
    <col min="1" max="2" width="1.1484375" style="188" customWidth="1"/>
    <col min="3" max="3" width="45.421875" style="187" customWidth="1"/>
    <col min="4" max="4" width="7.28125" style="187" customWidth="1"/>
    <col min="5" max="5" width="7.28125" style="186" customWidth="1"/>
    <col min="6" max="7" width="7.28125" style="187" customWidth="1"/>
    <col min="8" max="8" width="7.28125" style="186" customWidth="1"/>
    <col min="9" max="11" width="7.28125" style="187" customWidth="1"/>
    <col min="12" max="12" width="7.28125" style="186" customWidth="1"/>
    <col min="13" max="16384" width="9.140625" style="185" customWidth="1"/>
  </cols>
  <sheetData>
    <row r="1" ht="12.75">
      <c r="A1" s="1" t="s">
        <v>804</v>
      </c>
    </row>
    <row r="2" spans="1:12" ht="12.75">
      <c r="A2" s="833" t="s">
        <v>297</v>
      </c>
      <c r="B2" s="833"/>
      <c r="C2" s="834"/>
      <c r="D2" s="834"/>
      <c r="E2" s="834"/>
      <c r="F2" s="834"/>
      <c r="G2" s="834"/>
      <c r="H2" s="834"/>
      <c r="I2" s="834"/>
      <c r="J2" s="834"/>
      <c r="K2" s="834"/>
      <c r="L2" s="834"/>
    </row>
    <row r="3" spans="1:12" ht="12.75">
      <c r="A3" s="835" t="s">
        <v>57</v>
      </c>
      <c r="B3" s="835"/>
      <c r="C3" s="835"/>
      <c r="D3" s="835"/>
      <c r="E3" s="835"/>
      <c r="F3" s="835"/>
      <c r="G3" s="835"/>
      <c r="H3" s="835"/>
      <c r="I3" s="835"/>
      <c r="J3" s="836"/>
      <c r="K3" s="836"/>
      <c r="L3" s="836"/>
    </row>
    <row r="4" spans="1:12" ht="13.5" thickBot="1">
      <c r="A4" s="223"/>
      <c r="B4" s="223"/>
      <c r="C4" s="223"/>
      <c r="D4" s="223"/>
      <c r="E4" s="223"/>
      <c r="F4" s="223"/>
      <c r="G4" s="223"/>
      <c r="H4" s="223"/>
      <c r="I4" s="223"/>
      <c r="J4" s="222"/>
      <c r="K4" s="222"/>
      <c r="L4" s="222"/>
    </row>
    <row r="5" spans="1:12" ht="26.25" customHeight="1">
      <c r="A5" s="221"/>
      <c r="B5" s="221"/>
      <c r="C5" s="235"/>
      <c r="D5" s="837" t="s">
        <v>298</v>
      </c>
      <c r="E5" s="838"/>
      <c r="F5" s="839"/>
      <c r="G5" s="837" t="s">
        <v>299</v>
      </c>
      <c r="H5" s="838"/>
      <c r="I5" s="839"/>
      <c r="J5" s="837" t="s">
        <v>300</v>
      </c>
      <c r="K5" s="838"/>
      <c r="L5" s="838"/>
    </row>
    <row r="6" spans="1:12" ht="12.75">
      <c r="A6" s="220"/>
      <c r="B6" s="220"/>
      <c r="C6" s="220"/>
      <c r="D6" s="233" t="s">
        <v>301</v>
      </c>
      <c r="E6" s="232" t="s">
        <v>302</v>
      </c>
      <c r="F6" s="234" t="s">
        <v>303</v>
      </c>
      <c r="G6" s="233" t="s">
        <v>301</v>
      </c>
      <c r="H6" s="232" t="s">
        <v>302</v>
      </c>
      <c r="I6" s="234" t="s">
        <v>303</v>
      </c>
      <c r="J6" s="233" t="s">
        <v>301</v>
      </c>
      <c r="K6" s="232" t="s">
        <v>302</v>
      </c>
      <c r="L6" s="232" t="s">
        <v>303</v>
      </c>
    </row>
    <row r="7" spans="1:10" ht="12.75">
      <c r="A7" s="188" t="s">
        <v>304</v>
      </c>
      <c r="D7" s="210"/>
      <c r="F7" s="209"/>
      <c r="G7" s="210"/>
      <c r="I7" s="209"/>
      <c r="J7" s="231"/>
    </row>
    <row r="8" spans="2:10" ht="12.75">
      <c r="B8" s="188" t="s">
        <v>391</v>
      </c>
      <c r="D8" s="210"/>
      <c r="F8" s="209"/>
      <c r="G8" s="210"/>
      <c r="I8" s="209"/>
      <c r="J8" s="210"/>
    </row>
    <row r="9" spans="2:12" ht="12.75">
      <c r="B9" s="187"/>
      <c r="C9" s="187" t="s">
        <v>425</v>
      </c>
      <c r="D9" s="201">
        <v>387</v>
      </c>
      <c r="E9" s="200">
        <v>763</v>
      </c>
      <c r="F9" s="202">
        <v>1150</v>
      </c>
      <c r="G9" s="201">
        <v>57</v>
      </c>
      <c r="H9" s="200">
        <v>170</v>
      </c>
      <c r="I9" s="202">
        <v>227</v>
      </c>
      <c r="J9" s="201">
        <v>444</v>
      </c>
      <c r="K9" s="218">
        <v>933</v>
      </c>
      <c r="L9" s="200">
        <v>1377</v>
      </c>
    </row>
    <row r="10" spans="3:12" ht="12.75">
      <c r="C10" s="187" t="s">
        <v>426</v>
      </c>
      <c r="D10" s="201">
        <v>252</v>
      </c>
      <c r="E10" s="200">
        <v>90</v>
      </c>
      <c r="F10" s="202">
        <v>342</v>
      </c>
      <c r="G10" s="201">
        <v>9</v>
      </c>
      <c r="H10" s="200">
        <v>10</v>
      </c>
      <c r="I10" s="202">
        <v>19</v>
      </c>
      <c r="J10" s="201">
        <v>261</v>
      </c>
      <c r="K10" s="200">
        <v>100</v>
      </c>
      <c r="L10" s="200">
        <v>361</v>
      </c>
    </row>
    <row r="11" spans="3:12" ht="12.75">
      <c r="C11" s="187" t="s">
        <v>427</v>
      </c>
      <c r="D11" s="198">
        <v>224</v>
      </c>
      <c r="E11" s="197">
        <v>114</v>
      </c>
      <c r="F11" s="199">
        <v>338</v>
      </c>
      <c r="G11" s="198">
        <v>4</v>
      </c>
      <c r="H11" s="197">
        <v>7</v>
      </c>
      <c r="I11" s="199">
        <v>11</v>
      </c>
      <c r="J11" s="198">
        <v>228</v>
      </c>
      <c r="K11" s="197">
        <v>121</v>
      </c>
      <c r="L11" s="197">
        <v>349</v>
      </c>
    </row>
    <row r="12" spans="3:12" ht="12.75">
      <c r="C12" s="192" t="s">
        <v>300</v>
      </c>
      <c r="D12" s="190">
        <v>863</v>
      </c>
      <c r="E12" s="189">
        <v>967</v>
      </c>
      <c r="F12" s="191">
        <v>1830</v>
      </c>
      <c r="G12" s="190">
        <v>70</v>
      </c>
      <c r="H12" s="189">
        <v>187</v>
      </c>
      <c r="I12" s="189">
        <v>257</v>
      </c>
      <c r="J12" s="190">
        <v>933</v>
      </c>
      <c r="K12" s="217">
        <v>1154</v>
      </c>
      <c r="L12" s="189">
        <v>2087</v>
      </c>
    </row>
    <row r="13" spans="2:12" ht="12.75">
      <c r="B13" s="188" t="s">
        <v>392</v>
      </c>
      <c r="C13" s="192"/>
      <c r="D13" s="190"/>
      <c r="E13" s="189"/>
      <c r="F13" s="191"/>
      <c r="G13" s="190"/>
      <c r="H13" s="189"/>
      <c r="I13" s="191"/>
      <c r="J13" s="190"/>
      <c r="K13" s="217"/>
      <c r="L13" s="189"/>
    </row>
    <row r="14" spans="3:12" ht="12.75">
      <c r="C14" s="206" t="s">
        <v>5</v>
      </c>
      <c r="D14" s="614">
        <v>160</v>
      </c>
      <c r="E14" s="615">
        <v>68</v>
      </c>
      <c r="F14" s="616">
        <v>228</v>
      </c>
      <c r="G14" s="614">
        <v>15</v>
      </c>
      <c r="H14" s="615">
        <v>12</v>
      </c>
      <c r="I14" s="616">
        <v>27</v>
      </c>
      <c r="J14" s="614">
        <v>175</v>
      </c>
      <c r="K14" s="617">
        <v>80</v>
      </c>
      <c r="L14" s="615">
        <v>255</v>
      </c>
    </row>
    <row r="15" spans="2:12" ht="12.75">
      <c r="B15" s="187"/>
      <c r="C15" s="187" t="s">
        <v>428</v>
      </c>
      <c r="D15" s="198">
        <v>125</v>
      </c>
      <c r="E15" s="197">
        <v>164</v>
      </c>
      <c r="F15" s="199">
        <v>289</v>
      </c>
      <c r="G15" s="198">
        <v>6</v>
      </c>
      <c r="H15" s="197">
        <v>17</v>
      </c>
      <c r="I15" s="199">
        <v>23</v>
      </c>
      <c r="J15" s="198">
        <v>131</v>
      </c>
      <c r="K15" s="197">
        <v>181</v>
      </c>
      <c r="L15" s="197">
        <v>312</v>
      </c>
    </row>
    <row r="16" spans="3:12" ht="12.75">
      <c r="C16" s="192" t="s">
        <v>300</v>
      </c>
      <c r="D16" s="190">
        <v>285</v>
      </c>
      <c r="E16" s="189">
        <v>232</v>
      </c>
      <c r="F16" s="191">
        <v>517</v>
      </c>
      <c r="G16" s="190">
        <v>21</v>
      </c>
      <c r="H16" s="189">
        <v>29</v>
      </c>
      <c r="I16" s="189">
        <v>50</v>
      </c>
      <c r="J16" s="190">
        <v>306</v>
      </c>
      <c r="K16" s="217">
        <v>261</v>
      </c>
      <c r="L16" s="189">
        <v>567</v>
      </c>
    </row>
    <row r="17" spans="2:12" ht="12.75">
      <c r="B17" s="188" t="s">
        <v>393</v>
      </c>
      <c r="C17" s="192"/>
      <c r="D17" s="190"/>
      <c r="E17" s="189"/>
      <c r="F17" s="191"/>
      <c r="G17" s="190"/>
      <c r="H17" s="189"/>
      <c r="I17" s="191"/>
      <c r="J17" s="190"/>
      <c r="K17" s="217"/>
      <c r="L17" s="189"/>
    </row>
    <row r="18" spans="2:12" ht="12.75">
      <c r="B18" s="187"/>
      <c r="C18" s="187" t="s">
        <v>429</v>
      </c>
      <c r="D18" s="198">
        <v>1176</v>
      </c>
      <c r="E18" s="197">
        <v>1224</v>
      </c>
      <c r="F18" s="199">
        <v>2400</v>
      </c>
      <c r="G18" s="198">
        <v>26</v>
      </c>
      <c r="H18" s="197">
        <v>44</v>
      </c>
      <c r="I18" s="199">
        <v>70</v>
      </c>
      <c r="J18" s="198">
        <v>1202</v>
      </c>
      <c r="K18" s="197">
        <v>1268</v>
      </c>
      <c r="L18" s="197">
        <v>2470</v>
      </c>
    </row>
    <row r="19" spans="3:12" ht="12.75">
      <c r="C19" s="192" t="s">
        <v>300</v>
      </c>
      <c r="D19" s="190">
        <v>1176</v>
      </c>
      <c r="E19" s="189">
        <v>1224</v>
      </c>
      <c r="F19" s="191">
        <v>2400</v>
      </c>
      <c r="G19" s="190">
        <v>26</v>
      </c>
      <c r="H19" s="189">
        <v>44</v>
      </c>
      <c r="I19" s="189">
        <v>70</v>
      </c>
      <c r="J19" s="190">
        <v>1202</v>
      </c>
      <c r="K19" s="217">
        <v>1268</v>
      </c>
      <c r="L19" s="189">
        <v>2470</v>
      </c>
    </row>
    <row r="20" spans="2:12" ht="12.75">
      <c r="B20" s="188" t="s">
        <v>394</v>
      </c>
      <c r="C20" s="192"/>
      <c r="D20" s="190"/>
      <c r="E20" s="189"/>
      <c r="F20" s="191"/>
      <c r="G20" s="190"/>
      <c r="H20" s="189"/>
      <c r="I20" s="191"/>
      <c r="J20" s="190"/>
      <c r="K20" s="217"/>
      <c r="L20" s="189"/>
    </row>
    <row r="21" spans="2:12" ht="12.75">
      <c r="B21" s="187"/>
      <c r="C21" s="187" t="s">
        <v>430</v>
      </c>
      <c r="D21" s="201">
        <v>760</v>
      </c>
      <c r="E21" s="200">
        <v>1421</v>
      </c>
      <c r="F21" s="202">
        <v>2181</v>
      </c>
      <c r="G21" s="201">
        <v>36</v>
      </c>
      <c r="H21" s="200">
        <v>77</v>
      </c>
      <c r="I21" s="202">
        <v>113</v>
      </c>
      <c r="J21" s="201">
        <v>796</v>
      </c>
      <c r="K21" s="200">
        <v>1498</v>
      </c>
      <c r="L21" s="200">
        <v>2294</v>
      </c>
    </row>
    <row r="22" spans="3:12" ht="12.75">
      <c r="C22" s="187" t="s">
        <v>431</v>
      </c>
      <c r="D22" s="201">
        <v>442</v>
      </c>
      <c r="E22" s="200">
        <v>2034</v>
      </c>
      <c r="F22" s="202">
        <v>2476</v>
      </c>
      <c r="G22" s="201">
        <v>12</v>
      </c>
      <c r="H22" s="200">
        <v>50</v>
      </c>
      <c r="I22" s="202">
        <v>62</v>
      </c>
      <c r="J22" s="201">
        <v>454</v>
      </c>
      <c r="K22" s="200">
        <v>2084</v>
      </c>
      <c r="L22" s="200">
        <v>2538</v>
      </c>
    </row>
    <row r="23" spans="3:12" ht="12.75">
      <c r="C23" s="187" t="s">
        <v>432</v>
      </c>
      <c r="D23" s="201">
        <v>43</v>
      </c>
      <c r="E23" s="200">
        <v>1320</v>
      </c>
      <c r="F23" s="202">
        <v>1363</v>
      </c>
      <c r="G23" s="201">
        <v>2</v>
      </c>
      <c r="H23" s="200">
        <v>23</v>
      </c>
      <c r="I23" s="202">
        <v>25</v>
      </c>
      <c r="J23" s="201">
        <v>45</v>
      </c>
      <c r="K23" s="200">
        <v>1343</v>
      </c>
      <c r="L23" s="200">
        <v>1388</v>
      </c>
    </row>
    <row r="24" spans="3:12" ht="12.75">
      <c r="C24" s="187" t="s">
        <v>433</v>
      </c>
      <c r="D24" s="201">
        <v>97</v>
      </c>
      <c r="E24" s="200">
        <v>158</v>
      </c>
      <c r="F24" s="202">
        <v>255</v>
      </c>
      <c r="G24" s="201">
        <v>5</v>
      </c>
      <c r="H24" s="200">
        <v>7</v>
      </c>
      <c r="I24" s="202">
        <v>12</v>
      </c>
      <c r="J24" s="201">
        <v>102</v>
      </c>
      <c r="K24" s="200">
        <v>165</v>
      </c>
      <c r="L24" s="200">
        <v>267</v>
      </c>
    </row>
    <row r="25" spans="3:12" ht="12.75">
      <c r="C25" s="187" t="s">
        <v>434</v>
      </c>
      <c r="D25" s="201">
        <v>31</v>
      </c>
      <c r="E25" s="200">
        <v>134</v>
      </c>
      <c r="F25" s="202">
        <v>165</v>
      </c>
      <c r="G25" s="201">
        <v>1</v>
      </c>
      <c r="H25" s="200">
        <v>6</v>
      </c>
      <c r="I25" s="202">
        <v>7</v>
      </c>
      <c r="J25" s="201">
        <v>32</v>
      </c>
      <c r="K25" s="200">
        <v>140</v>
      </c>
      <c r="L25" s="200">
        <v>172</v>
      </c>
    </row>
    <row r="26" spans="3:12" ht="12.75">
      <c r="C26" s="187" t="s">
        <v>435</v>
      </c>
      <c r="D26" s="201">
        <v>121</v>
      </c>
      <c r="E26" s="200">
        <v>116</v>
      </c>
      <c r="F26" s="202">
        <v>237</v>
      </c>
      <c r="G26" s="201">
        <v>15</v>
      </c>
      <c r="H26" s="200">
        <v>13</v>
      </c>
      <c r="I26" s="202">
        <v>28</v>
      </c>
      <c r="J26" s="201">
        <v>136</v>
      </c>
      <c r="K26" s="200">
        <v>129</v>
      </c>
      <c r="L26" s="200">
        <v>265</v>
      </c>
    </row>
    <row r="27" spans="3:12" ht="12.75">
      <c r="C27" s="187" t="s">
        <v>436</v>
      </c>
      <c r="D27" s="201">
        <v>148</v>
      </c>
      <c r="E27" s="200">
        <v>200</v>
      </c>
      <c r="F27" s="202">
        <v>348</v>
      </c>
      <c r="G27" s="201">
        <v>3</v>
      </c>
      <c r="H27" s="200">
        <v>3</v>
      </c>
      <c r="I27" s="202">
        <v>6</v>
      </c>
      <c r="J27" s="201">
        <v>151</v>
      </c>
      <c r="K27" s="200">
        <v>203</v>
      </c>
      <c r="L27" s="200">
        <v>354</v>
      </c>
    </row>
    <row r="28" spans="3:12" ht="12.75">
      <c r="C28" s="484" t="s">
        <v>734</v>
      </c>
      <c r="D28" s="201">
        <v>8</v>
      </c>
      <c r="E28" s="200">
        <v>55</v>
      </c>
      <c r="F28" s="202">
        <v>63</v>
      </c>
      <c r="G28" s="201">
        <v>0</v>
      </c>
      <c r="H28" s="200">
        <v>1</v>
      </c>
      <c r="I28" s="202">
        <v>1</v>
      </c>
      <c r="J28" s="201">
        <v>8</v>
      </c>
      <c r="K28" s="200">
        <v>56</v>
      </c>
      <c r="L28" s="200">
        <v>64</v>
      </c>
    </row>
    <row r="29" spans="3:12" ht="12.75">
      <c r="C29" s="187" t="s">
        <v>437</v>
      </c>
      <c r="D29" s="201">
        <v>1470</v>
      </c>
      <c r="E29" s="200">
        <v>7135</v>
      </c>
      <c r="F29" s="202">
        <v>8605</v>
      </c>
      <c r="G29" s="201">
        <v>60</v>
      </c>
      <c r="H29" s="200">
        <v>379</v>
      </c>
      <c r="I29" s="202">
        <v>439</v>
      </c>
      <c r="J29" s="201">
        <v>1530</v>
      </c>
      <c r="K29" s="200">
        <v>7514</v>
      </c>
      <c r="L29" s="200">
        <v>9044</v>
      </c>
    </row>
    <row r="30" spans="3:12" ht="12.75">
      <c r="C30" s="187" t="s">
        <v>438</v>
      </c>
      <c r="D30" s="201">
        <v>229</v>
      </c>
      <c r="E30" s="200">
        <v>1168</v>
      </c>
      <c r="F30" s="202">
        <v>1397</v>
      </c>
      <c r="G30" s="201">
        <v>3</v>
      </c>
      <c r="H30" s="200">
        <v>53</v>
      </c>
      <c r="I30" s="202">
        <v>56</v>
      </c>
      <c r="J30" s="201">
        <v>232</v>
      </c>
      <c r="K30" s="200">
        <v>1221</v>
      </c>
      <c r="L30" s="200">
        <v>1453</v>
      </c>
    </row>
    <row r="31" spans="3:12" ht="12.75">
      <c r="C31" s="187" t="s">
        <v>439</v>
      </c>
      <c r="D31" s="198">
        <v>6</v>
      </c>
      <c r="E31" s="197">
        <v>1316</v>
      </c>
      <c r="F31" s="199">
        <v>1322</v>
      </c>
      <c r="G31" s="198">
        <v>3</v>
      </c>
      <c r="H31" s="197">
        <v>536</v>
      </c>
      <c r="I31" s="199">
        <v>539</v>
      </c>
      <c r="J31" s="198">
        <v>9</v>
      </c>
      <c r="K31" s="197">
        <v>1852</v>
      </c>
      <c r="L31" s="197">
        <v>1861</v>
      </c>
    </row>
    <row r="32" spans="3:12" ht="12.75">
      <c r="C32" s="192" t="s">
        <v>300</v>
      </c>
      <c r="D32" s="190">
        <v>3355</v>
      </c>
      <c r="E32" s="189">
        <v>15057</v>
      </c>
      <c r="F32" s="191">
        <v>18412</v>
      </c>
      <c r="G32" s="190">
        <v>140</v>
      </c>
      <c r="H32" s="189">
        <v>1148</v>
      </c>
      <c r="I32" s="189">
        <v>1288</v>
      </c>
      <c r="J32" s="190">
        <v>3495</v>
      </c>
      <c r="K32" s="217">
        <v>16205</v>
      </c>
      <c r="L32" s="189">
        <v>19700</v>
      </c>
    </row>
    <row r="33" spans="1:12" ht="12.75">
      <c r="A33" s="216"/>
      <c r="B33" s="216" t="s">
        <v>809</v>
      </c>
      <c r="C33" s="215"/>
      <c r="D33" s="214"/>
      <c r="E33" s="211"/>
      <c r="F33" s="213"/>
      <c r="G33" s="214"/>
      <c r="H33" s="211"/>
      <c r="I33" s="211"/>
      <c r="J33" s="214"/>
      <c r="K33" s="314"/>
      <c r="L33" s="211"/>
    </row>
    <row r="34" spans="1:12" ht="12.75">
      <c r="A34" s="216"/>
      <c r="B34" s="216"/>
      <c r="C34" s="486" t="s">
        <v>818</v>
      </c>
      <c r="D34" s="214">
        <v>5</v>
      </c>
      <c r="E34" s="211">
        <v>9</v>
      </c>
      <c r="F34" s="213">
        <v>14</v>
      </c>
      <c r="G34" s="214">
        <v>0</v>
      </c>
      <c r="H34" s="211">
        <v>0</v>
      </c>
      <c r="I34" s="211">
        <v>0</v>
      </c>
      <c r="J34" s="214">
        <v>5</v>
      </c>
      <c r="K34" s="314">
        <v>9</v>
      </c>
      <c r="L34" s="211">
        <v>14</v>
      </c>
    </row>
    <row r="35" spans="1:12" ht="12.75">
      <c r="A35" s="216"/>
      <c r="B35" s="216"/>
      <c r="C35" s="215" t="s">
        <v>300</v>
      </c>
      <c r="D35" s="315">
        <v>5</v>
      </c>
      <c r="E35" s="316">
        <v>9</v>
      </c>
      <c r="F35" s="317">
        <v>14</v>
      </c>
      <c r="G35" s="315">
        <v>0</v>
      </c>
      <c r="H35" s="316">
        <v>0</v>
      </c>
      <c r="I35" s="316">
        <v>0</v>
      </c>
      <c r="J35" s="315">
        <v>5</v>
      </c>
      <c r="K35" s="316">
        <v>9</v>
      </c>
      <c r="L35" s="316">
        <v>14</v>
      </c>
    </row>
    <row r="36" spans="2:12" ht="12.75">
      <c r="B36" s="188" t="s">
        <v>509</v>
      </c>
      <c r="C36" s="192"/>
      <c r="D36" s="190"/>
      <c r="E36" s="189"/>
      <c r="F36" s="191"/>
      <c r="G36" s="190"/>
      <c r="H36" s="189"/>
      <c r="I36" s="189"/>
      <c r="J36" s="190"/>
      <c r="K36" s="217"/>
      <c r="L36" s="189"/>
    </row>
    <row r="37" spans="3:12" ht="12.75">
      <c r="C37" s="206" t="s">
        <v>501</v>
      </c>
      <c r="D37" s="198">
        <v>314</v>
      </c>
      <c r="E37" s="197">
        <v>139</v>
      </c>
      <c r="F37" s="199">
        <v>453</v>
      </c>
      <c r="G37" s="198">
        <v>5</v>
      </c>
      <c r="H37" s="197">
        <v>2</v>
      </c>
      <c r="I37" s="197">
        <v>7</v>
      </c>
      <c r="J37" s="198">
        <v>319</v>
      </c>
      <c r="K37" s="197">
        <v>141</v>
      </c>
      <c r="L37" s="197">
        <v>460</v>
      </c>
    </row>
    <row r="38" spans="3:12" ht="12.75">
      <c r="C38" s="192" t="s">
        <v>300</v>
      </c>
      <c r="D38" s="190">
        <v>314</v>
      </c>
      <c r="E38" s="189">
        <v>139</v>
      </c>
      <c r="F38" s="191">
        <v>453</v>
      </c>
      <c r="G38" s="190">
        <v>5</v>
      </c>
      <c r="H38" s="189">
        <v>2</v>
      </c>
      <c r="I38" s="189">
        <v>7</v>
      </c>
      <c r="J38" s="190">
        <v>319</v>
      </c>
      <c r="K38" s="217">
        <v>141</v>
      </c>
      <c r="L38" s="189">
        <v>460</v>
      </c>
    </row>
    <row r="39" spans="2:12" ht="12.75">
      <c r="B39" s="188" t="s">
        <v>510</v>
      </c>
      <c r="C39" s="192"/>
      <c r="D39" s="190"/>
      <c r="E39" s="189"/>
      <c r="F39" s="191"/>
      <c r="G39" s="190"/>
      <c r="H39" s="189"/>
      <c r="I39" s="189"/>
      <c r="J39" s="190"/>
      <c r="K39" s="217"/>
      <c r="L39" s="189"/>
    </row>
    <row r="40" spans="3:12" ht="12.75">
      <c r="C40" s="206" t="s">
        <v>502</v>
      </c>
      <c r="D40" s="198">
        <v>32</v>
      </c>
      <c r="E40" s="197">
        <v>659</v>
      </c>
      <c r="F40" s="199">
        <v>691</v>
      </c>
      <c r="G40" s="198">
        <v>0</v>
      </c>
      <c r="H40" s="197">
        <v>20</v>
      </c>
      <c r="I40" s="197">
        <v>20</v>
      </c>
      <c r="J40" s="198">
        <v>32</v>
      </c>
      <c r="K40" s="197">
        <v>679</v>
      </c>
      <c r="L40" s="197">
        <v>711</v>
      </c>
    </row>
    <row r="41" spans="3:12" ht="12.75">
      <c r="C41" s="192" t="s">
        <v>300</v>
      </c>
      <c r="D41" s="190">
        <v>32</v>
      </c>
      <c r="E41" s="189">
        <v>659</v>
      </c>
      <c r="F41" s="191">
        <v>691</v>
      </c>
      <c r="G41" s="190">
        <v>0</v>
      </c>
      <c r="H41" s="189">
        <v>20</v>
      </c>
      <c r="I41" s="189">
        <v>20</v>
      </c>
      <c r="J41" s="190">
        <v>32</v>
      </c>
      <c r="K41" s="217">
        <v>679</v>
      </c>
      <c r="L41" s="189">
        <v>711</v>
      </c>
    </row>
    <row r="42" spans="2:12" ht="12.75">
      <c r="B42" s="188" t="s">
        <v>395</v>
      </c>
      <c r="C42" s="192"/>
      <c r="D42" s="190"/>
      <c r="E42" s="189"/>
      <c r="F42" s="191"/>
      <c r="G42" s="190"/>
      <c r="H42" s="189"/>
      <c r="I42" s="191"/>
      <c r="J42" s="190"/>
      <c r="K42" s="217"/>
      <c r="L42" s="189"/>
    </row>
    <row r="43" spans="2:12" ht="12.75">
      <c r="B43" s="187"/>
      <c r="C43" s="187" t="s">
        <v>440</v>
      </c>
      <c r="D43" s="201">
        <v>9777</v>
      </c>
      <c r="E43" s="200">
        <v>7152</v>
      </c>
      <c r="F43" s="202">
        <v>16929</v>
      </c>
      <c r="G43" s="201">
        <v>408</v>
      </c>
      <c r="H43" s="200">
        <v>472</v>
      </c>
      <c r="I43" s="202">
        <v>880</v>
      </c>
      <c r="J43" s="201">
        <v>10185</v>
      </c>
      <c r="K43" s="200">
        <v>7624</v>
      </c>
      <c r="L43" s="200">
        <v>17809</v>
      </c>
    </row>
    <row r="44" spans="2:12" ht="12.75">
      <c r="B44" s="187"/>
      <c r="C44" s="187" t="s">
        <v>731</v>
      </c>
      <c r="D44" s="201">
        <v>67</v>
      </c>
      <c r="E44" s="200">
        <v>43</v>
      </c>
      <c r="F44" s="202">
        <v>110</v>
      </c>
      <c r="G44" s="201">
        <v>64</v>
      </c>
      <c r="H44" s="200">
        <v>57</v>
      </c>
      <c r="I44" s="202">
        <v>121</v>
      </c>
      <c r="J44" s="201">
        <v>131</v>
      </c>
      <c r="K44" s="200">
        <v>100</v>
      </c>
      <c r="L44" s="200">
        <v>231</v>
      </c>
    </row>
    <row r="45" spans="3:12" ht="12.75">
      <c r="C45" s="187" t="s">
        <v>441</v>
      </c>
      <c r="D45" s="201">
        <v>752</v>
      </c>
      <c r="E45" s="200">
        <v>1864</v>
      </c>
      <c r="F45" s="202">
        <v>2616</v>
      </c>
      <c r="G45" s="201">
        <v>18</v>
      </c>
      <c r="H45" s="200">
        <v>59</v>
      </c>
      <c r="I45" s="202">
        <v>77</v>
      </c>
      <c r="J45" s="201">
        <v>770</v>
      </c>
      <c r="K45" s="200">
        <v>1923</v>
      </c>
      <c r="L45" s="200">
        <v>2693</v>
      </c>
    </row>
    <row r="46" spans="3:12" ht="12.75">
      <c r="C46" s="187" t="s">
        <v>442</v>
      </c>
      <c r="D46" s="201">
        <v>240</v>
      </c>
      <c r="E46" s="200">
        <v>375</v>
      </c>
      <c r="F46" s="202">
        <v>615</v>
      </c>
      <c r="G46" s="201">
        <v>21</v>
      </c>
      <c r="H46" s="200">
        <v>48</v>
      </c>
      <c r="I46" s="202">
        <v>69</v>
      </c>
      <c r="J46" s="201">
        <v>261</v>
      </c>
      <c r="K46" s="200">
        <v>423</v>
      </c>
      <c r="L46" s="200">
        <v>684</v>
      </c>
    </row>
    <row r="47" spans="3:12" ht="12.75">
      <c r="C47" s="187" t="s">
        <v>732</v>
      </c>
      <c r="D47" s="201">
        <v>79</v>
      </c>
      <c r="E47" s="200">
        <v>62</v>
      </c>
      <c r="F47" s="202">
        <v>141</v>
      </c>
      <c r="G47" s="201">
        <v>5</v>
      </c>
      <c r="H47" s="200">
        <v>2</v>
      </c>
      <c r="I47" s="202">
        <v>7</v>
      </c>
      <c r="J47" s="201">
        <v>84</v>
      </c>
      <c r="K47" s="200">
        <v>64</v>
      </c>
      <c r="L47" s="200">
        <v>148</v>
      </c>
    </row>
    <row r="48" spans="3:12" ht="12.75">
      <c r="C48" s="187" t="s">
        <v>251</v>
      </c>
      <c r="D48" s="201">
        <v>273</v>
      </c>
      <c r="E48" s="200">
        <v>45</v>
      </c>
      <c r="F48" s="202">
        <v>318</v>
      </c>
      <c r="G48" s="201">
        <v>13</v>
      </c>
      <c r="H48" s="200">
        <v>1</v>
      </c>
      <c r="I48" s="202">
        <v>14</v>
      </c>
      <c r="J48" s="201">
        <v>286</v>
      </c>
      <c r="K48" s="200">
        <v>46</v>
      </c>
      <c r="L48" s="200">
        <v>332</v>
      </c>
    </row>
    <row r="49" spans="3:12" ht="12.75">
      <c r="C49" s="187" t="s">
        <v>733</v>
      </c>
      <c r="D49" s="201">
        <v>138</v>
      </c>
      <c r="E49" s="200">
        <v>72</v>
      </c>
      <c r="F49" s="202">
        <v>210</v>
      </c>
      <c r="G49" s="201">
        <v>37</v>
      </c>
      <c r="H49" s="200">
        <v>34</v>
      </c>
      <c r="I49" s="202">
        <v>71</v>
      </c>
      <c r="J49" s="201">
        <v>175</v>
      </c>
      <c r="K49" s="200">
        <v>106</v>
      </c>
      <c r="L49" s="200">
        <v>281</v>
      </c>
    </row>
    <row r="50" spans="3:12" ht="12.75">
      <c r="C50" s="187" t="s">
        <v>443</v>
      </c>
      <c r="D50" s="201">
        <v>526</v>
      </c>
      <c r="E50" s="200">
        <v>607</v>
      </c>
      <c r="F50" s="202">
        <v>1133</v>
      </c>
      <c r="G50" s="201">
        <v>13</v>
      </c>
      <c r="H50" s="200">
        <v>39</v>
      </c>
      <c r="I50" s="202">
        <v>52</v>
      </c>
      <c r="J50" s="201">
        <v>539</v>
      </c>
      <c r="K50" s="200">
        <v>646</v>
      </c>
      <c r="L50" s="200">
        <v>1185</v>
      </c>
    </row>
    <row r="51" spans="3:12" ht="12.75">
      <c r="C51" s="484" t="s">
        <v>819</v>
      </c>
      <c r="D51" s="201">
        <v>59</v>
      </c>
      <c r="E51" s="200">
        <v>57</v>
      </c>
      <c r="F51" s="202">
        <v>116</v>
      </c>
      <c r="G51" s="201">
        <v>1</v>
      </c>
      <c r="H51" s="200">
        <v>2</v>
      </c>
      <c r="I51" s="202">
        <v>3</v>
      </c>
      <c r="J51" s="201">
        <v>60</v>
      </c>
      <c r="K51" s="200">
        <v>59</v>
      </c>
      <c r="L51" s="200">
        <v>119</v>
      </c>
    </row>
    <row r="52" spans="3:12" ht="12.75">
      <c r="C52" s="187" t="s">
        <v>444</v>
      </c>
      <c r="D52" s="201">
        <v>35</v>
      </c>
      <c r="E52" s="200">
        <v>11</v>
      </c>
      <c r="F52" s="202">
        <v>46</v>
      </c>
      <c r="G52" s="201">
        <v>1</v>
      </c>
      <c r="H52" s="200">
        <v>0</v>
      </c>
      <c r="I52" s="202">
        <v>1</v>
      </c>
      <c r="J52" s="201">
        <v>36</v>
      </c>
      <c r="K52" s="200">
        <v>11</v>
      </c>
      <c r="L52" s="200">
        <v>47</v>
      </c>
    </row>
    <row r="53" spans="3:12" ht="12.75">
      <c r="C53" s="187" t="s">
        <v>445</v>
      </c>
      <c r="D53" s="201">
        <v>1101</v>
      </c>
      <c r="E53" s="200">
        <v>2720</v>
      </c>
      <c r="F53" s="202">
        <v>3821</v>
      </c>
      <c r="G53" s="201">
        <v>43</v>
      </c>
      <c r="H53" s="200">
        <v>155</v>
      </c>
      <c r="I53" s="202">
        <v>198</v>
      </c>
      <c r="J53" s="201">
        <v>1144</v>
      </c>
      <c r="K53" s="200">
        <v>2875</v>
      </c>
      <c r="L53" s="200">
        <v>4019</v>
      </c>
    </row>
    <row r="54" spans="3:12" ht="12.75">
      <c r="C54" s="187" t="s">
        <v>503</v>
      </c>
      <c r="D54" s="201">
        <v>66</v>
      </c>
      <c r="E54" s="200">
        <v>79</v>
      </c>
      <c r="F54" s="202">
        <v>145</v>
      </c>
      <c r="G54" s="201">
        <v>2</v>
      </c>
      <c r="H54" s="200">
        <v>0</v>
      </c>
      <c r="I54" s="202">
        <v>2</v>
      </c>
      <c r="J54" s="201">
        <v>68</v>
      </c>
      <c r="K54" s="200">
        <v>79</v>
      </c>
      <c r="L54" s="200">
        <v>147</v>
      </c>
    </row>
    <row r="55" spans="3:12" ht="12.75">
      <c r="C55" s="187" t="s">
        <v>446</v>
      </c>
      <c r="D55" s="201">
        <v>4241</v>
      </c>
      <c r="E55" s="200">
        <v>282</v>
      </c>
      <c r="F55" s="202">
        <v>4523</v>
      </c>
      <c r="G55" s="201">
        <v>178</v>
      </c>
      <c r="H55" s="200">
        <v>16</v>
      </c>
      <c r="I55" s="202">
        <v>194</v>
      </c>
      <c r="J55" s="201">
        <v>4419</v>
      </c>
      <c r="K55" s="200">
        <v>298</v>
      </c>
      <c r="L55" s="200">
        <v>4717</v>
      </c>
    </row>
    <row r="56" spans="3:12" ht="12.75">
      <c r="C56" s="187" t="s">
        <v>447</v>
      </c>
      <c r="D56" s="201">
        <v>307</v>
      </c>
      <c r="E56" s="200">
        <v>815</v>
      </c>
      <c r="F56" s="202">
        <v>1122</v>
      </c>
      <c r="G56" s="201">
        <v>14</v>
      </c>
      <c r="H56" s="200">
        <v>34</v>
      </c>
      <c r="I56" s="202">
        <v>48</v>
      </c>
      <c r="J56" s="201">
        <v>321</v>
      </c>
      <c r="K56" s="200">
        <v>849</v>
      </c>
      <c r="L56" s="200">
        <v>1170</v>
      </c>
    </row>
    <row r="57" spans="3:12" ht="12.75">
      <c r="C57" s="484" t="s">
        <v>820</v>
      </c>
      <c r="D57" s="198">
        <v>4</v>
      </c>
      <c r="E57" s="197">
        <v>62</v>
      </c>
      <c r="F57" s="199">
        <v>66</v>
      </c>
      <c r="G57" s="198">
        <v>0</v>
      </c>
      <c r="H57" s="197">
        <v>1</v>
      </c>
      <c r="I57" s="197">
        <v>1</v>
      </c>
      <c r="J57" s="198">
        <v>4</v>
      </c>
      <c r="K57" s="197">
        <v>63</v>
      </c>
      <c r="L57" s="197">
        <v>67</v>
      </c>
    </row>
    <row r="58" spans="3:12" ht="12.75">
      <c r="C58" s="192" t="s">
        <v>300</v>
      </c>
      <c r="D58" s="190">
        <v>17665</v>
      </c>
      <c r="E58" s="189">
        <v>14246</v>
      </c>
      <c r="F58" s="191">
        <v>31911</v>
      </c>
      <c r="G58" s="190">
        <v>818</v>
      </c>
      <c r="H58" s="189">
        <v>920</v>
      </c>
      <c r="I58" s="189">
        <v>1738</v>
      </c>
      <c r="J58" s="190">
        <v>18483</v>
      </c>
      <c r="K58" s="217">
        <v>15166</v>
      </c>
      <c r="L58" s="189">
        <v>33649</v>
      </c>
    </row>
    <row r="59" spans="2:12" ht="12.75">
      <c r="B59" s="188" t="s">
        <v>396</v>
      </c>
      <c r="C59" s="192"/>
      <c r="D59" s="190"/>
      <c r="E59" s="189"/>
      <c r="F59" s="191"/>
      <c r="G59" s="190"/>
      <c r="H59" s="189"/>
      <c r="I59" s="191"/>
      <c r="J59" s="190"/>
      <c r="K59" s="217"/>
      <c r="L59" s="189"/>
    </row>
    <row r="60" spans="3:12" ht="12.75">
      <c r="C60" s="187" t="s">
        <v>51</v>
      </c>
      <c r="D60" s="201">
        <v>143</v>
      </c>
      <c r="E60" s="200">
        <v>66</v>
      </c>
      <c r="F60" s="202">
        <v>209</v>
      </c>
      <c r="G60" s="201">
        <v>19</v>
      </c>
      <c r="H60" s="200">
        <v>8</v>
      </c>
      <c r="I60" s="202">
        <v>27</v>
      </c>
      <c r="J60" s="201">
        <v>162</v>
      </c>
      <c r="K60" s="218">
        <v>74</v>
      </c>
      <c r="L60" s="200">
        <v>236</v>
      </c>
    </row>
    <row r="61" spans="2:12" ht="12.75">
      <c r="B61" s="187"/>
      <c r="C61" s="187" t="s">
        <v>52</v>
      </c>
      <c r="D61" s="201">
        <v>91</v>
      </c>
      <c r="E61" s="200">
        <v>156</v>
      </c>
      <c r="F61" s="202">
        <v>247</v>
      </c>
      <c r="G61" s="201">
        <v>14</v>
      </c>
      <c r="H61" s="200">
        <v>26</v>
      </c>
      <c r="I61" s="202">
        <v>40</v>
      </c>
      <c r="J61" s="201">
        <v>105</v>
      </c>
      <c r="K61" s="218">
        <v>182</v>
      </c>
      <c r="L61" s="200">
        <v>287</v>
      </c>
    </row>
    <row r="62" spans="3:12" ht="12.75">
      <c r="C62" s="187" t="s">
        <v>448</v>
      </c>
      <c r="D62" s="201">
        <v>807</v>
      </c>
      <c r="E62" s="200">
        <v>9</v>
      </c>
      <c r="F62" s="202">
        <v>816</v>
      </c>
      <c r="G62" s="201">
        <v>30</v>
      </c>
      <c r="H62" s="200">
        <v>0</v>
      </c>
      <c r="I62" s="202">
        <v>30</v>
      </c>
      <c r="J62" s="201">
        <v>837</v>
      </c>
      <c r="K62" s="218">
        <v>9</v>
      </c>
      <c r="L62" s="200">
        <v>846</v>
      </c>
    </row>
    <row r="63" spans="3:12" ht="12.75">
      <c r="C63" s="187" t="s">
        <v>449</v>
      </c>
      <c r="D63" s="201">
        <v>1137</v>
      </c>
      <c r="E63" s="200">
        <v>97</v>
      </c>
      <c r="F63" s="202">
        <v>1234</v>
      </c>
      <c r="G63" s="201">
        <v>20</v>
      </c>
      <c r="H63" s="200">
        <v>9</v>
      </c>
      <c r="I63" s="202">
        <v>29</v>
      </c>
      <c r="J63" s="201">
        <v>1157</v>
      </c>
      <c r="K63" s="200">
        <v>106</v>
      </c>
      <c r="L63" s="200">
        <v>1263</v>
      </c>
    </row>
    <row r="64" spans="3:12" ht="12.75">
      <c r="C64" s="187" t="s">
        <v>450</v>
      </c>
      <c r="D64" s="201">
        <v>1226</v>
      </c>
      <c r="E64" s="200">
        <v>335</v>
      </c>
      <c r="F64" s="202">
        <v>1561</v>
      </c>
      <c r="G64" s="201">
        <v>35</v>
      </c>
      <c r="H64" s="200">
        <v>14</v>
      </c>
      <c r="I64" s="202">
        <v>49</v>
      </c>
      <c r="J64" s="201">
        <v>1261</v>
      </c>
      <c r="K64" s="200">
        <v>349</v>
      </c>
      <c r="L64" s="200">
        <v>1610</v>
      </c>
    </row>
    <row r="65" spans="3:12" ht="12.75">
      <c r="C65" s="484" t="str">
        <f>"Digital Arts and Entertainment (E)"</f>
        <v>Digital Arts and Entertainment (E)</v>
      </c>
      <c r="D65" s="201">
        <v>195</v>
      </c>
      <c r="E65" s="200">
        <v>36</v>
      </c>
      <c r="F65" s="202">
        <v>231</v>
      </c>
      <c r="G65" s="201">
        <v>55</v>
      </c>
      <c r="H65" s="200">
        <v>19</v>
      </c>
      <c r="I65" s="202">
        <v>74</v>
      </c>
      <c r="J65" s="201">
        <v>250</v>
      </c>
      <c r="K65" s="200">
        <v>55</v>
      </c>
      <c r="L65" s="200">
        <v>305</v>
      </c>
    </row>
    <row r="66" spans="3:12" ht="12.75">
      <c r="C66" s="484" t="s">
        <v>840</v>
      </c>
      <c r="D66" s="201">
        <v>299</v>
      </c>
      <c r="E66" s="200">
        <v>48</v>
      </c>
      <c r="F66" s="202">
        <v>347</v>
      </c>
      <c r="G66" s="201">
        <v>12</v>
      </c>
      <c r="H66" s="200">
        <v>3</v>
      </c>
      <c r="I66" s="202">
        <v>15</v>
      </c>
      <c r="J66" s="201">
        <v>311</v>
      </c>
      <c r="K66" s="200">
        <v>51</v>
      </c>
      <c r="L66" s="200">
        <v>362</v>
      </c>
    </row>
    <row r="67" spans="3:12" ht="12.75">
      <c r="C67" s="484" t="s">
        <v>736</v>
      </c>
      <c r="D67" s="201">
        <v>24</v>
      </c>
      <c r="E67" s="200">
        <v>1</v>
      </c>
      <c r="F67" s="202">
        <v>25</v>
      </c>
      <c r="G67" s="201">
        <v>0</v>
      </c>
      <c r="H67" s="200">
        <v>0</v>
      </c>
      <c r="I67" s="202">
        <v>0</v>
      </c>
      <c r="J67" s="201">
        <v>24</v>
      </c>
      <c r="K67" s="200">
        <v>1</v>
      </c>
      <c r="L67" s="200">
        <v>25</v>
      </c>
    </row>
    <row r="68" spans="3:12" ht="12.75">
      <c r="C68" s="187" t="s">
        <v>451</v>
      </c>
      <c r="D68" s="201">
        <v>2575</v>
      </c>
      <c r="E68" s="200">
        <v>56</v>
      </c>
      <c r="F68" s="202">
        <v>2631</v>
      </c>
      <c r="G68" s="201">
        <v>78</v>
      </c>
      <c r="H68" s="200">
        <v>1</v>
      </c>
      <c r="I68" s="202">
        <v>79</v>
      </c>
      <c r="J68" s="201">
        <v>2653</v>
      </c>
      <c r="K68" s="200">
        <v>57</v>
      </c>
      <c r="L68" s="200">
        <v>2710</v>
      </c>
    </row>
    <row r="69" spans="3:12" ht="12.75">
      <c r="C69" s="187" t="s">
        <v>452</v>
      </c>
      <c r="D69" s="201">
        <v>1280</v>
      </c>
      <c r="E69" s="200">
        <v>29</v>
      </c>
      <c r="F69" s="202">
        <v>1309</v>
      </c>
      <c r="G69" s="201">
        <v>52</v>
      </c>
      <c r="H69" s="200">
        <v>3</v>
      </c>
      <c r="I69" s="202">
        <v>55</v>
      </c>
      <c r="J69" s="201">
        <v>1332</v>
      </c>
      <c r="K69" s="200">
        <v>32</v>
      </c>
      <c r="L69" s="200">
        <v>1364</v>
      </c>
    </row>
    <row r="70" spans="3:12" ht="12.75">
      <c r="C70" s="187" t="s">
        <v>543</v>
      </c>
      <c r="D70" s="201">
        <v>84</v>
      </c>
      <c r="E70" s="200">
        <v>3</v>
      </c>
      <c r="F70" s="202">
        <v>87</v>
      </c>
      <c r="G70" s="201">
        <v>6</v>
      </c>
      <c r="H70" s="200">
        <v>0</v>
      </c>
      <c r="I70" s="202">
        <v>6</v>
      </c>
      <c r="J70" s="201">
        <v>90</v>
      </c>
      <c r="K70" s="200">
        <v>3</v>
      </c>
      <c r="L70" s="200">
        <v>93</v>
      </c>
    </row>
    <row r="71" spans="3:12" ht="12.75">
      <c r="C71" s="187" t="s">
        <v>522</v>
      </c>
      <c r="D71" s="201">
        <v>518</v>
      </c>
      <c r="E71" s="200">
        <v>13</v>
      </c>
      <c r="F71" s="202">
        <v>531</v>
      </c>
      <c r="G71" s="201">
        <v>10</v>
      </c>
      <c r="H71" s="200">
        <v>1</v>
      </c>
      <c r="I71" s="202">
        <v>11</v>
      </c>
      <c r="J71" s="201">
        <v>528</v>
      </c>
      <c r="K71" s="200">
        <v>14</v>
      </c>
      <c r="L71" s="200">
        <v>542</v>
      </c>
    </row>
    <row r="72" spans="3:12" ht="12.75">
      <c r="C72" s="187" t="s">
        <v>453</v>
      </c>
      <c r="D72" s="201">
        <v>69</v>
      </c>
      <c r="E72" s="200">
        <v>88</v>
      </c>
      <c r="F72" s="202">
        <v>157</v>
      </c>
      <c r="G72" s="201">
        <v>2</v>
      </c>
      <c r="H72" s="200">
        <v>1</v>
      </c>
      <c r="I72" s="202">
        <v>3</v>
      </c>
      <c r="J72" s="201">
        <v>71</v>
      </c>
      <c r="K72" s="200">
        <v>89</v>
      </c>
      <c r="L72" s="200">
        <v>160</v>
      </c>
    </row>
    <row r="73" spans="3:12" ht="12.75">
      <c r="C73" s="187" t="s">
        <v>454</v>
      </c>
      <c r="D73" s="201">
        <v>617</v>
      </c>
      <c r="E73" s="200">
        <v>522</v>
      </c>
      <c r="F73" s="202">
        <v>1139</v>
      </c>
      <c r="G73" s="201">
        <v>30</v>
      </c>
      <c r="H73" s="200">
        <v>22</v>
      </c>
      <c r="I73" s="202">
        <v>52</v>
      </c>
      <c r="J73" s="201">
        <v>647</v>
      </c>
      <c r="K73" s="200">
        <v>544</v>
      </c>
      <c r="L73" s="200">
        <v>1191</v>
      </c>
    </row>
    <row r="74" spans="3:12" ht="12.75">
      <c r="C74" s="187" t="s">
        <v>455</v>
      </c>
      <c r="D74" s="201">
        <v>350</v>
      </c>
      <c r="E74" s="200">
        <v>4</v>
      </c>
      <c r="F74" s="202">
        <v>354</v>
      </c>
      <c r="G74" s="201">
        <v>6</v>
      </c>
      <c r="H74" s="200">
        <v>0</v>
      </c>
      <c r="I74" s="202">
        <v>6</v>
      </c>
      <c r="J74" s="201">
        <v>356</v>
      </c>
      <c r="K74" s="200">
        <v>4</v>
      </c>
      <c r="L74" s="200">
        <v>360</v>
      </c>
    </row>
    <row r="75" spans="3:12" ht="12.75">
      <c r="C75" s="187" t="s">
        <v>504</v>
      </c>
      <c r="D75" s="201">
        <v>241</v>
      </c>
      <c r="E75" s="200">
        <v>73</v>
      </c>
      <c r="F75" s="202">
        <v>314</v>
      </c>
      <c r="G75" s="201">
        <v>6</v>
      </c>
      <c r="H75" s="200">
        <v>3</v>
      </c>
      <c r="I75" s="202">
        <v>9</v>
      </c>
      <c r="J75" s="201">
        <v>247</v>
      </c>
      <c r="K75" s="200">
        <v>76</v>
      </c>
      <c r="L75" s="200">
        <v>323</v>
      </c>
    </row>
    <row r="76" spans="3:12" ht="12.75">
      <c r="C76" s="187" t="s">
        <v>544</v>
      </c>
      <c r="D76" s="201">
        <v>198</v>
      </c>
      <c r="E76" s="200">
        <v>23</v>
      </c>
      <c r="F76" s="202">
        <v>221</v>
      </c>
      <c r="G76" s="201">
        <v>1</v>
      </c>
      <c r="H76" s="200">
        <v>0</v>
      </c>
      <c r="I76" s="202">
        <v>1</v>
      </c>
      <c r="J76" s="201">
        <v>199</v>
      </c>
      <c r="K76" s="200">
        <v>23</v>
      </c>
      <c r="L76" s="200">
        <v>222</v>
      </c>
    </row>
    <row r="77" spans="3:12" ht="12.75">
      <c r="C77" s="484" t="s">
        <v>456</v>
      </c>
      <c r="D77" s="201">
        <v>5</v>
      </c>
      <c r="E77" s="200">
        <v>2</v>
      </c>
      <c r="F77" s="202">
        <v>7</v>
      </c>
      <c r="G77" s="201">
        <v>0</v>
      </c>
      <c r="H77" s="200">
        <v>0</v>
      </c>
      <c r="I77" s="202">
        <v>0</v>
      </c>
      <c r="J77" s="201">
        <v>5</v>
      </c>
      <c r="K77" s="200">
        <v>2</v>
      </c>
      <c r="L77" s="200">
        <v>7</v>
      </c>
    </row>
    <row r="78" spans="3:12" ht="12.75">
      <c r="C78" s="187" t="s">
        <v>457</v>
      </c>
      <c r="D78" s="201">
        <v>125</v>
      </c>
      <c r="E78" s="200">
        <v>7</v>
      </c>
      <c r="F78" s="202">
        <v>132</v>
      </c>
      <c r="G78" s="201">
        <v>10</v>
      </c>
      <c r="H78" s="200">
        <v>0</v>
      </c>
      <c r="I78" s="202">
        <v>10</v>
      </c>
      <c r="J78" s="201">
        <v>135</v>
      </c>
      <c r="K78" s="200">
        <v>7</v>
      </c>
      <c r="L78" s="200">
        <v>142</v>
      </c>
    </row>
    <row r="79" spans="3:12" ht="12.75">
      <c r="C79" s="484" t="s">
        <v>458</v>
      </c>
      <c r="D79" s="201">
        <v>8</v>
      </c>
      <c r="E79" s="200">
        <v>6</v>
      </c>
      <c r="F79" s="202">
        <v>14</v>
      </c>
      <c r="G79" s="201">
        <v>0</v>
      </c>
      <c r="H79" s="200">
        <v>0</v>
      </c>
      <c r="I79" s="202">
        <v>0</v>
      </c>
      <c r="J79" s="201">
        <v>8</v>
      </c>
      <c r="K79" s="200">
        <v>6</v>
      </c>
      <c r="L79" s="200">
        <v>14</v>
      </c>
    </row>
    <row r="80" spans="3:12" ht="12.75">
      <c r="C80" s="187" t="s">
        <v>459</v>
      </c>
      <c r="D80" s="201">
        <v>9</v>
      </c>
      <c r="E80" s="200">
        <v>155</v>
      </c>
      <c r="F80" s="202">
        <v>164</v>
      </c>
      <c r="G80" s="201">
        <v>1</v>
      </c>
      <c r="H80" s="200">
        <v>14</v>
      </c>
      <c r="I80" s="202">
        <v>15</v>
      </c>
      <c r="J80" s="201">
        <v>10</v>
      </c>
      <c r="K80" s="200">
        <v>169</v>
      </c>
      <c r="L80" s="200">
        <v>179</v>
      </c>
    </row>
    <row r="81" spans="3:12" ht="12.75">
      <c r="C81" s="187" t="s">
        <v>460</v>
      </c>
      <c r="D81" s="201">
        <v>1129</v>
      </c>
      <c r="E81" s="200">
        <v>145</v>
      </c>
      <c r="F81" s="202">
        <v>1274</v>
      </c>
      <c r="G81" s="201">
        <v>33</v>
      </c>
      <c r="H81" s="200">
        <v>10</v>
      </c>
      <c r="I81" s="202">
        <v>43</v>
      </c>
      <c r="J81" s="201">
        <v>1162</v>
      </c>
      <c r="K81" s="200">
        <v>155</v>
      </c>
      <c r="L81" s="200">
        <v>1317</v>
      </c>
    </row>
    <row r="82" spans="3:12" ht="12.75">
      <c r="C82" s="187" t="s">
        <v>505</v>
      </c>
      <c r="D82" s="201">
        <v>408</v>
      </c>
      <c r="E82" s="200">
        <v>13</v>
      </c>
      <c r="F82" s="202">
        <v>421</v>
      </c>
      <c r="G82" s="201">
        <v>9</v>
      </c>
      <c r="H82" s="200">
        <v>0</v>
      </c>
      <c r="I82" s="202">
        <v>9</v>
      </c>
      <c r="J82" s="201">
        <v>417</v>
      </c>
      <c r="K82" s="200">
        <v>13</v>
      </c>
      <c r="L82" s="200">
        <v>430</v>
      </c>
    </row>
    <row r="83" spans="3:12" ht="12.75">
      <c r="C83" s="187" t="s">
        <v>461</v>
      </c>
      <c r="D83" s="201">
        <v>10</v>
      </c>
      <c r="E83" s="200">
        <v>9</v>
      </c>
      <c r="F83" s="202">
        <v>19</v>
      </c>
      <c r="G83" s="201">
        <v>0</v>
      </c>
      <c r="H83" s="200">
        <v>0</v>
      </c>
      <c r="I83" s="202">
        <v>0</v>
      </c>
      <c r="J83" s="201">
        <v>10</v>
      </c>
      <c r="K83" s="200">
        <v>9</v>
      </c>
      <c r="L83" s="200">
        <v>19</v>
      </c>
    </row>
    <row r="84" spans="3:12" ht="12.75">
      <c r="C84" s="187" t="s">
        <v>462</v>
      </c>
      <c r="D84" s="201">
        <v>893</v>
      </c>
      <c r="E84" s="200">
        <v>418</v>
      </c>
      <c r="F84" s="202">
        <v>1311</v>
      </c>
      <c r="G84" s="201">
        <v>5</v>
      </c>
      <c r="H84" s="200">
        <v>3</v>
      </c>
      <c r="I84" s="202">
        <v>8</v>
      </c>
      <c r="J84" s="201">
        <v>898</v>
      </c>
      <c r="K84" s="200">
        <v>421</v>
      </c>
      <c r="L84" s="200">
        <v>1319</v>
      </c>
    </row>
    <row r="85" spans="3:12" ht="12.75">
      <c r="C85" s="192" t="s">
        <v>300</v>
      </c>
      <c r="D85" s="204">
        <v>12441</v>
      </c>
      <c r="E85" s="203">
        <v>2314</v>
      </c>
      <c r="F85" s="205">
        <v>14755</v>
      </c>
      <c r="G85" s="204">
        <v>434</v>
      </c>
      <c r="H85" s="203">
        <v>137</v>
      </c>
      <c r="I85" s="205">
        <v>571</v>
      </c>
      <c r="J85" s="204">
        <v>12875</v>
      </c>
      <c r="K85" s="203">
        <v>2451</v>
      </c>
      <c r="L85" s="203">
        <v>15326</v>
      </c>
    </row>
    <row r="86" spans="2:12" ht="12.75">
      <c r="B86" s="188" t="s">
        <v>397</v>
      </c>
      <c r="C86" s="192"/>
      <c r="D86" s="190"/>
      <c r="E86" s="189"/>
      <c r="F86" s="191"/>
      <c r="G86" s="190"/>
      <c r="H86" s="189"/>
      <c r="I86" s="189"/>
      <c r="J86" s="190"/>
      <c r="K86" s="217"/>
      <c r="L86" s="189"/>
    </row>
    <row r="87" spans="2:12" ht="12.75">
      <c r="B87" s="187"/>
      <c r="C87" s="187" t="s">
        <v>421</v>
      </c>
      <c r="D87" s="201">
        <v>4</v>
      </c>
      <c r="E87" s="200">
        <v>7</v>
      </c>
      <c r="F87" s="202">
        <v>11</v>
      </c>
      <c r="G87" s="201">
        <v>8</v>
      </c>
      <c r="H87" s="200">
        <v>16</v>
      </c>
      <c r="I87" s="202">
        <v>24</v>
      </c>
      <c r="J87" s="201">
        <v>12</v>
      </c>
      <c r="K87" s="218">
        <v>23</v>
      </c>
      <c r="L87" s="200">
        <v>35</v>
      </c>
    </row>
    <row r="88" spans="3:12" ht="12.75">
      <c r="C88" s="187" t="s">
        <v>463</v>
      </c>
      <c r="D88" s="201">
        <v>9</v>
      </c>
      <c r="E88" s="200">
        <v>29</v>
      </c>
      <c r="F88" s="202">
        <v>38</v>
      </c>
      <c r="G88" s="201">
        <v>1</v>
      </c>
      <c r="H88" s="200">
        <v>3</v>
      </c>
      <c r="I88" s="202">
        <v>4</v>
      </c>
      <c r="J88" s="201">
        <v>10</v>
      </c>
      <c r="K88" s="200">
        <v>32</v>
      </c>
      <c r="L88" s="200">
        <v>42</v>
      </c>
    </row>
    <row r="89" spans="3:12" ht="12.75">
      <c r="C89" s="187" t="s">
        <v>464</v>
      </c>
      <c r="D89" s="201">
        <v>148</v>
      </c>
      <c r="E89" s="200">
        <v>38</v>
      </c>
      <c r="F89" s="202">
        <v>186</v>
      </c>
      <c r="G89" s="201">
        <v>7</v>
      </c>
      <c r="H89" s="200">
        <v>3</v>
      </c>
      <c r="I89" s="202">
        <v>10</v>
      </c>
      <c r="J89" s="201">
        <v>155</v>
      </c>
      <c r="K89" s="200">
        <v>41</v>
      </c>
      <c r="L89" s="200">
        <v>196</v>
      </c>
    </row>
    <row r="90" spans="3:12" ht="12.75">
      <c r="C90" s="192" t="s">
        <v>300</v>
      </c>
      <c r="D90" s="204">
        <v>161</v>
      </c>
      <c r="E90" s="203">
        <v>74</v>
      </c>
      <c r="F90" s="205">
        <v>235</v>
      </c>
      <c r="G90" s="204">
        <v>16</v>
      </c>
      <c r="H90" s="203">
        <v>22</v>
      </c>
      <c r="I90" s="205">
        <v>38</v>
      </c>
      <c r="J90" s="204">
        <v>177</v>
      </c>
      <c r="K90" s="203">
        <v>96</v>
      </c>
      <c r="L90" s="203">
        <v>273</v>
      </c>
    </row>
    <row r="91" spans="2:12" ht="12.75">
      <c r="B91" s="188" t="s">
        <v>398</v>
      </c>
      <c r="C91" s="192"/>
      <c r="D91" s="190"/>
      <c r="E91" s="189"/>
      <c r="F91" s="191"/>
      <c r="G91" s="190"/>
      <c r="H91" s="189"/>
      <c r="I91" s="189"/>
      <c r="J91" s="190"/>
      <c r="K91" s="217"/>
      <c r="L91" s="189"/>
    </row>
    <row r="92" spans="2:12" ht="12.75">
      <c r="B92" s="187"/>
      <c r="C92" s="187" t="s">
        <v>465</v>
      </c>
      <c r="D92" s="201">
        <v>47</v>
      </c>
      <c r="E92" s="200">
        <v>1</v>
      </c>
      <c r="F92" s="202">
        <v>48</v>
      </c>
      <c r="G92" s="201">
        <v>40</v>
      </c>
      <c r="H92" s="200">
        <v>2</v>
      </c>
      <c r="I92" s="202">
        <v>42</v>
      </c>
      <c r="J92" s="201">
        <v>87</v>
      </c>
      <c r="K92" s="218">
        <v>3</v>
      </c>
      <c r="L92" s="200">
        <v>90</v>
      </c>
    </row>
    <row r="93" spans="3:12" ht="12.75">
      <c r="C93" s="192" t="s">
        <v>300</v>
      </c>
      <c r="D93" s="204">
        <v>47</v>
      </c>
      <c r="E93" s="203">
        <v>1</v>
      </c>
      <c r="F93" s="205">
        <v>48</v>
      </c>
      <c r="G93" s="204">
        <v>40</v>
      </c>
      <c r="H93" s="203">
        <v>2</v>
      </c>
      <c r="I93" s="205">
        <v>42</v>
      </c>
      <c r="J93" s="204">
        <v>87</v>
      </c>
      <c r="K93" s="203">
        <v>3</v>
      </c>
      <c r="L93" s="203">
        <v>90</v>
      </c>
    </row>
    <row r="94" spans="2:12" ht="12.75">
      <c r="B94" s="188" t="s">
        <v>399</v>
      </c>
      <c r="C94" s="192"/>
      <c r="D94" s="190"/>
      <c r="E94" s="189"/>
      <c r="F94" s="191"/>
      <c r="G94" s="190"/>
      <c r="H94" s="189"/>
      <c r="I94" s="189"/>
      <c r="J94" s="190"/>
      <c r="K94" s="217"/>
      <c r="L94" s="189"/>
    </row>
    <row r="95" spans="2:12" ht="12.75">
      <c r="B95" s="187"/>
      <c r="C95" s="187" t="s">
        <v>337</v>
      </c>
      <c r="D95" s="201">
        <v>154</v>
      </c>
      <c r="E95" s="200">
        <v>4356</v>
      </c>
      <c r="F95" s="202">
        <v>4510</v>
      </c>
      <c r="G95" s="201">
        <v>1</v>
      </c>
      <c r="H95" s="200">
        <v>89</v>
      </c>
      <c r="I95" s="202">
        <v>90</v>
      </c>
      <c r="J95" s="201">
        <v>155</v>
      </c>
      <c r="K95" s="218">
        <v>4445</v>
      </c>
      <c r="L95" s="200">
        <v>4600</v>
      </c>
    </row>
    <row r="96" spans="3:12" ht="12.75">
      <c r="C96" s="187" t="s">
        <v>338</v>
      </c>
      <c r="D96" s="201">
        <v>1191</v>
      </c>
      <c r="E96" s="200">
        <v>5325</v>
      </c>
      <c r="F96" s="202">
        <v>6516</v>
      </c>
      <c r="G96" s="201">
        <v>17</v>
      </c>
      <c r="H96" s="200">
        <v>76</v>
      </c>
      <c r="I96" s="202">
        <v>93</v>
      </c>
      <c r="J96" s="201">
        <v>1208</v>
      </c>
      <c r="K96" s="200">
        <v>5401</v>
      </c>
      <c r="L96" s="200">
        <v>6609</v>
      </c>
    </row>
    <row r="97" spans="3:12" ht="12.75">
      <c r="C97" s="187" t="s">
        <v>339</v>
      </c>
      <c r="D97" s="201">
        <v>4540</v>
      </c>
      <c r="E97" s="200">
        <v>4335</v>
      </c>
      <c r="F97" s="202">
        <v>8875</v>
      </c>
      <c r="G97" s="201">
        <v>122</v>
      </c>
      <c r="H97" s="200">
        <v>171</v>
      </c>
      <c r="I97" s="202">
        <v>293</v>
      </c>
      <c r="J97" s="201">
        <v>4662</v>
      </c>
      <c r="K97" s="200">
        <v>4506</v>
      </c>
      <c r="L97" s="200">
        <v>9168</v>
      </c>
    </row>
    <row r="98" spans="3:12" ht="12.75">
      <c r="C98" s="192" t="s">
        <v>300</v>
      </c>
      <c r="D98" s="204">
        <v>5885</v>
      </c>
      <c r="E98" s="203">
        <v>14016</v>
      </c>
      <c r="F98" s="205">
        <v>19901</v>
      </c>
      <c r="G98" s="204">
        <v>140</v>
      </c>
      <c r="H98" s="203">
        <v>336</v>
      </c>
      <c r="I98" s="205">
        <v>476</v>
      </c>
      <c r="J98" s="204">
        <v>6025</v>
      </c>
      <c r="K98" s="203">
        <v>14352</v>
      </c>
      <c r="L98" s="203">
        <v>20377</v>
      </c>
    </row>
    <row r="99" spans="2:12" ht="12.75">
      <c r="B99" s="188" t="s">
        <v>400</v>
      </c>
      <c r="C99" s="192"/>
      <c r="D99" s="190"/>
      <c r="E99" s="189"/>
      <c r="F99" s="191"/>
      <c r="G99" s="190"/>
      <c r="H99" s="189"/>
      <c r="I99" s="189"/>
      <c r="J99" s="190"/>
      <c r="K99" s="217"/>
      <c r="L99" s="189"/>
    </row>
    <row r="100" spans="1:12" s="290" customFormat="1" ht="12.75">
      <c r="A100" s="188"/>
      <c r="B100" s="188"/>
      <c r="C100" s="187" t="s">
        <v>466</v>
      </c>
      <c r="D100" s="201">
        <v>67</v>
      </c>
      <c r="E100" s="200">
        <v>638</v>
      </c>
      <c r="F100" s="202">
        <v>705</v>
      </c>
      <c r="G100" s="201">
        <v>1</v>
      </c>
      <c r="H100" s="200">
        <v>32</v>
      </c>
      <c r="I100" s="200">
        <v>33</v>
      </c>
      <c r="J100" s="201">
        <v>68</v>
      </c>
      <c r="K100" s="218">
        <v>670</v>
      </c>
      <c r="L100" s="200">
        <v>738</v>
      </c>
    </row>
    <row r="101" spans="2:12" ht="12.75">
      <c r="B101" s="187"/>
      <c r="C101" s="187" t="s">
        <v>0</v>
      </c>
      <c r="D101" s="201">
        <v>161</v>
      </c>
      <c r="E101" s="200">
        <v>66</v>
      </c>
      <c r="F101" s="202">
        <v>227</v>
      </c>
      <c r="G101" s="201">
        <v>5</v>
      </c>
      <c r="H101" s="200">
        <v>0</v>
      </c>
      <c r="I101" s="202">
        <v>5</v>
      </c>
      <c r="J101" s="201">
        <v>166</v>
      </c>
      <c r="K101" s="200">
        <v>66</v>
      </c>
      <c r="L101" s="200">
        <v>232</v>
      </c>
    </row>
    <row r="102" spans="3:12" ht="12.75">
      <c r="C102" s="187" t="s">
        <v>1</v>
      </c>
      <c r="D102" s="201">
        <v>684</v>
      </c>
      <c r="E102" s="200">
        <v>3734</v>
      </c>
      <c r="F102" s="202">
        <v>4418</v>
      </c>
      <c r="G102" s="201">
        <v>23</v>
      </c>
      <c r="H102" s="200">
        <v>125</v>
      </c>
      <c r="I102" s="202">
        <v>148</v>
      </c>
      <c r="J102" s="201">
        <v>707</v>
      </c>
      <c r="K102" s="200">
        <v>3859</v>
      </c>
      <c r="L102" s="200">
        <v>4566</v>
      </c>
    </row>
    <row r="103" spans="3:12" ht="12.75">
      <c r="C103" s="187" t="s">
        <v>2</v>
      </c>
      <c r="D103" s="201">
        <v>1599</v>
      </c>
      <c r="E103" s="200">
        <v>4791</v>
      </c>
      <c r="F103" s="202">
        <v>6390</v>
      </c>
      <c r="G103" s="201">
        <v>54</v>
      </c>
      <c r="H103" s="200">
        <v>212</v>
      </c>
      <c r="I103" s="202">
        <v>266</v>
      </c>
      <c r="J103" s="201">
        <v>1653</v>
      </c>
      <c r="K103" s="200">
        <v>5003</v>
      </c>
      <c r="L103" s="200">
        <v>6656</v>
      </c>
    </row>
    <row r="104" spans="3:12" ht="12.75">
      <c r="C104" s="187" t="s">
        <v>476</v>
      </c>
      <c r="D104" s="201">
        <v>20</v>
      </c>
      <c r="E104" s="200">
        <v>99</v>
      </c>
      <c r="F104" s="202">
        <v>119</v>
      </c>
      <c r="G104" s="201">
        <v>3</v>
      </c>
      <c r="H104" s="200">
        <v>13</v>
      </c>
      <c r="I104" s="202">
        <v>16</v>
      </c>
      <c r="J104" s="201">
        <v>23</v>
      </c>
      <c r="K104" s="200">
        <v>112</v>
      </c>
      <c r="L104" s="200">
        <v>135</v>
      </c>
    </row>
    <row r="105" spans="3:12" ht="12.75">
      <c r="C105" s="187" t="s">
        <v>545</v>
      </c>
      <c r="D105" s="201">
        <v>102</v>
      </c>
      <c r="E105" s="200">
        <v>607</v>
      </c>
      <c r="F105" s="202">
        <v>709</v>
      </c>
      <c r="G105" s="201">
        <v>2</v>
      </c>
      <c r="H105" s="200">
        <v>15</v>
      </c>
      <c r="I105" s="202">
        <v>17</v>
      </c>
      <c r="J105" s="201">
        <v>104</v>
      </c>
      <c r="K105" s="200">
        <v>622</v>
      </c>
      <c r="L105" s="200">
        <v>726</v>
      </c>
    </row>
    <row r="106" spans="3:12" ht="12.75">
      <c r="C106" s="187" t="s">
        <v>3</v>
      </c>
      <c r="D106" s="201">
        <v>393</v>
      </c>
      <c r="E106" s="200">
        <v>1766</v>
      </c>
      <c r="F106" s="202">
        <v>2159</v>
      </c>
      <c r="G106" s="201">
        <v>27</v>
      </c>
      <c r="H106" s="200">
        <v>93</v>
      </c>
      <c r="I106" s="202">
        <v>120</v>
      </c>
      <c r="J106" s="201">
        <v>420</v>
      </c>
      <c r="K106" s="200">
        <v>1859</v>
      </c>
      <c r="L106" s="200">
        <v>2279</v>
      </c>
    </row>
    <row r="107" spans="3:12" ht="12.75">
      <c r="C107" s="192" t="s">
        <v>300</v>
      </c>
      <c r="D107" s="194">
        <v>3026</v>
      </c>
      <c r="E107" s="193">
        <v>11701</v>
      </c>
      <c r="F107" s="195">
        <v>14727</v>
      </c>
      <c r="G107" s="194">
        <v>115</v>
      </c>
      <c r="H107" s="193">
        <v>490</v>
      </c>
      <c r="I107" s="195">
        <v>605</v>
      </c>
      <c r="J107" s="194">
        <v>3141</v>
      </c>
      <c r="K107" s="193">
        <v>12191</v>
      </c>
      <c r="L107" s="193">
        <v>15332</v>
      </c>
    </row>
    <row r="108" spans="3:12" ht="12.75">
      <c r="C108" s="192" t="s">
        <v>253</v>
      </c>
      <c r="D108" s="190">
        <v>45255</v>
      </c>
      <c r="E108" s="189">
        <v>60639</v>
      </c>
      <c r="F108" s="191">
        <v>105894</v>
      </c>
      <c r="G108" s="190">
        <v>1825</v>
      </c>
      <c r="H108" s="189">
        <v>3337</v>
      </c>
      <c r="I108" s="189">
        <v>5162</v>
      </c>
      <c r="J108" s="190">
        <v>47080</v>
      </c>
      <c r="K108" s="217">
        <v>63976</v>
      </c>
      <c r="L108" s="189">
        <v>111056</v>
      </c>
    </row>
    <row r="109" spans="1:12" ht="12.75">
      <c r="A109" s="208" t="s">
        <v>349</v>
      </c>
      <c r="B109" s="208"/>
      <c r="C109" s="196"/>
      <c r="D109" s="190"/>
      <c r="E109" s="189"/>
      <c r="F109" s="191"/>
      <c r="G109" s="190"/>
      <c r="H109" s="189"/>
      <c r="I109" s="191"/>
      <c r="J109" s="190"/>
      <c r="K109" s="189"/>
      <c r="L109" s="189"/>
    </row>
    <row r="110" spans="2:9" ht="12.75">
      <c r="B110" s="188" t="s">
        <v>392</v>
      </c>
      <c r="C110" s="192"/>
      <c r="D110" s="210"/>
      <c r="F110" s="209"/>
      <c r="G110" s="210"/>
      <c r="I110" s="209"/>
    </row>
    <row r="111" spans="3:12" ht="12.75">
      <c r="C111" s="187" t="s">
        <v>5</v>
      </c>
      <c r="D111" s="210">
        <v>243</v>
      </c>
      <c r="E111" s="186">
        <v>200</v>
      </c>
      <c r="F111" s="209">
        <v>443</v>
      </c>
      <c r="G111" s="210">
        <v>47</v>
      </c>
      <c r="H111" s="186">
        <v>33</v>
      </c>
      <c r="I111" s="209">
        <v>80</v>
      </c>
      <c r="J111" s="187">
        <v>290</v>
      </c>
      <c r="K111" s="187">
        <v>233</v>
      </c>
      <c r="L111" s="186">
        <v>523</v>
      </c>
    </row>
    <row r="112" spans="2:12" ht="12.75">
      <c r="B112" s="187"/>
      <c r="C112" s="187" t="s">
        <v>506</v>
      </c>
      <c r="D112" s="201">
        <v>107</v>
      </c>
      <c r="E112" s="200">
        <v>61</v>
      </c>
      <c r="F112" s="202">
        <v>168</v>
      </c>
      <c r="G112" s="201">
        <v>16</v>
      </c>
      <c r="H112" s="200">
        <v>7</v>
      </c>
      <c r="I112" s="202">
        <v>23</v>
      </c>
      <c r="J112" s="201">
        <v>123</v>
      </c>
      <c r="K112" s="200">
        <v>68</v>
      </c>
      <c r="L112" s="200">
        <v>191</v>
      </c>
    </row>
    <row r="113" spans="3:12" ht="12.75">
      <c r="C113" s="187" t="s">
        <v>6</v>
      </c>
      <c r="D113" s="201">
        <v>479</v>
      </c>
      <c r="E113" s="200">
        <v>890</v>
      </c>
      <c r="F113" s="202">
        <v>1369</v>
      </c>
      <c r="G113" s="201">
        <v>116</v>
      </c>
      <c r="H113" s="200">
        <v>231</v>
      </c>
      <c r="I113" s="202">
        <v>347</v>
      </c>
      <c r="J113" s="201">
        <v>595</v>
      </c>
      <c r="K113" s="200">
        <v>1121</v>
      </c>
      <c r="L113" s="200">
        <v>1716</v>
      </c>
    </row>
    <row r="114" spans="3:12" ht="12.75">
      <c r="C114" s="187" t="s">
        <v>478</v>
      </c>
      <c r="D114" s="201">
        <v>93</v>
      </c>
      <c r="E114" s="200">
        <v>157</v>
      </c>
      <c r="F114" s="202">
        <v>250</v>
      </c>
      <c r="G114" s="201">
        <v>5</v>
      </c>
      <c r="H114" s="200">
        <v>17</v>
      </c>
      <c r="I114" s="202">
        <v>22</v>
      </c>
      <c r="J114" s="201">
        <v>98</v>
      </c>
      <c r="K114" s="200">
        <v>174</v>
      </c>
      <c r="L114" s="200">
        <v>272</v>
      </c>
    </row>
    <row r="115" spans="3:12" ht="12.75">
      <c r="C115" s="187" t="s">
        <v>546</v>
      </c>
      <c r="D115" s="198">
        <v>26</v>
      </c>
      <c r="E115" s="197">
        <v>19</v>
      </c>
      <c r="F115" s="199">
        <v>45</v>
      </c>
      <c r="G115" s="198">
        <v>2</v>
      </c>
      <c r="H115" s="197">
        <v>2</v>
      </c>
      <c r="I115" s="199">
        <v>4</v>
      </c>
      <c r="J115" s="201">
        <v>28</v>
      </c>
      <c r="K115" s="200">
        <v>21</v>
      </c>
      <c r="L115" s="200">
        <v>49</v>
      </c>
    </row>
    <row r="116" spans="3:12" ht="12.75">
      <c r="C116" s="192" t="s">
        <v>300</v>
      </c>
      <c r="D116" s="190">
        <v>948</v>
      </c>
      <c r="E116" s="189">
        <v>1327</v>
      </c>
      <c r="F116" s="191">
        <v>2275</v>
      </c>
      <c r="G116" s="190">
        <v>186</v>
      </c>
      <c r="H116" s="189">
        <v>290</v>
      </c>
      <c r="I116" s="189">
        <v>476</v>
      </c>
      <c r="J116" s="204">
        <v>1134</v>
      </c>
      <c r="K116" s="203">
        <v>1617</v>
      </c>
      <c r="L116" s="203">
        <v>2751</v>
      </c>
    </row>
    <row r="117" spans="2:12" ht="12.75">
      <c r="B117" s="188" t="s">
        <v>397</v>
      </c>
      <c r="C117" s="192"/>
      <c r="D117" s="201"/>
      <c r="E117" s="200"/>
      <c r="F117" s="202"/>
      <c r="G117" s="201"/>
      <c r="H117" s="200"/>
      <c r="I117" s="202"/>
      <c r="J117" s="201"/>
      <c r="K117" s="218"/>
      <c r="L117" s="200"/>
    </row>
    <row r="118" spans="2:12" ht="12.75">
      <c r="B118" s="187"/>
      <c r="C118" s="187" t="s">
        <v>20</v>
      </c>
      <c r="D118" s="201">
        <v>78</v>
      </c>
      <c r="E118" s="200">
        <v>79</v>
      </c>
      <c r="F118" s="202">
        <v>157</v>
      </c>
      <c r="G118" s="201">
        <v>14</v>
      </c>
      <c r="H118" s="200">
        <v>28</v>
      </c>
      <c r="I118" s="202">
        <v>42</v>
      </c>
      <c r="J118" s="201">
        <v>92</v>
      </c>
      <c r="K118" s="218">
        <v>107</v>
      </c>
      <c r="L118" s="200">
        <v>199</v>
      </c>
    </row>
    <row r="119" spans="3:12" ht="12.75">
      <c r="C119" s="187" t="s">
        <v>412</v>
      </c>
      <c r="D119" s="198">
        <v>483</v>
      </c>
      <c r="E119" s="197">
        <v>336</v>
      </c>
      <c r="F119" s="199">
        <v>819</v>
      </c>
      <c r="G119" s="198">
        <v>147</v>
      </c>
      <c r="H119" s="197">
        <v>129</v>
      </c>
      <c r="I119" s="199">
        <v>276</v>
      </c>
      <c r="J119" s="198">
        <v>630</v>
      </c>
      <c r="K119" s="197">
        <v>465</v>
      </c>
      <c r="L119" s="197">
        <v>1095</v>
      </c>
    </row>
    <row r="120" spans="3:12" ht="12.75">
      <c r="C120" s="192" t="s">
        <v>300</v>
      </c>
      <c r="D120" s="190">
        <v>561</v>
      </c>
      <c r="E120" s="189">
        <v>415</v>
      </c>
      <c r="F120" s="191">
        <v>976</v>
      </c>
      <c r="G120" s="190">
        <v>161</v>
      </c>
      <c r="H120" s="189">
        <v>157</v>
      </c>
      <c r="I120" s="189">
        <v>318</v>
      </c>
      <c r="J120" s="190">
        <v>722</v>
      </c>
      <c r="K120" s="217">
        <v>572</v>
      </c>
      <c r="L120" s="189">
        <v>1294</v>
      </c>
    </row>
    <row r="121" spans="2:12" ht="12.75">
      <c r="B121" s="188" t="s">
        <v>398</v>
      </c>
      <c r="C121" s="192"/>
      <c r="D121" s="190"/>
      <c r="E121" s="189"/>
      <c r="F121" s="191"/>
      <c r="G121" s="190"/>
      <c r="H121" s="189"/>
      <c r="I121" s="191"/>
      <c r="J121" s="190"/>
      <c r="K121" s="217"/>
      <c r="L121" s="189"/>
    </row>
    <row r="122" spans="2:12" ht="12.75">
      <c r="B122" s="187"/>
      <c r="C122" s="187" t="s">
        <v>398</v>
      </c>
      <c r="D122" s="198">
        <v>241</v>
      </c>
      <c r="E122" s="197">
        <v>37</v>
      </c>
      <c r="F122" s="199">
        <v>278</v>
      </c>
      <c r="G122" s="198">
        <v>126</v>
      </c>
      <c r="H122" s="197">
        <v>13</v>
      </c>
      <c r="I122" s="199">
        <v>139</v>
      </c>
      <c r="J122" s="198">
        <v>367</v>
      </c>
      <c r="K122" s="197">
        <v>50</v>
      </c>
      <c r="L122" s="197">
        <v>417</v>
      </c>
    </row>
    <row r="123" spans="3:12" ht="12.75">
      <c r="C123" s="192" t="s">
        <v>300</v>
      </c>
      <c r="D123" s="190">
        <v>241</v>
      </c>
      <c r="E123" s="189">
        <v>37</v>
      </c>
      <c r="F123" s="191">
        <v>278</v>
      </c>
      <c r="G123" s="190">
        <v>126</v>
      </c>
      <c r="H123" s="189">
        <v>13</v>
      </c>
      <c r="I123" s="189">
        <v>139</v>
      </c>
      <c r="J123" s="190">
        <v>367</v>
      </c>
      <c r="K123" s="217">
        <v>50</v>
      </c>
      <c r="L123" s="189">
        <v>417</v>
      </c>
    </row>
    <row r="124" spans="1:12" ht="12.75">
      <c r="A124" s="269"/>
      <c r="C124" s="192" t="s">
        <v>486</v>
      </c>
      <c r="D124" s="204">
        <v>1750</v>
      </c>
      <c r="E124" s="203">
        <v>1779</v>
      </c>
      <c r="F124" s="205">
        <v>3529</v>
      </c>
      <c r="G124" s="204">
        <v>473</v>
      </c>
      <c r="H124" s="203">
        <v>460</v>
      </c>
      <c r="I124" s="205">
        <v>933</v>
      </c>
      <c r="J124" s="204">
        <v>2223</v>
      </c>
      <c r="K124" s="203">
        <v>2239</v>
      </c>
      <c r="L124" s="203">
        <v>4462</v>
      </c>
    </row>
    <row r="125" spans="1:12" ht="12.75">
      <c r="A125" s="188" t="s">
        <v>475</v>
      </c>
      <c r="D125" s="201"/>
      <c r="E125" s="200"/>
      <c r="F125" s="202"/>
      <c r="G125" s="201"/>
      <c r="H125" s="200"/>
      <c r="I125" s="202"/>
      <c r="J125" s="201"/>
      <c r="K125" s="218"/>
      <c r="L125" s="200"/>
    </row>
    <row r="126" spans="2:12" ht="12.75">
      <c r="B126" s="188" t="s">
        <v>392</v>
      </c>
      <c r="C126" s="192"/>
      <c r="D126" s="190"/>
      <c r="E126" s="189"/>
      <c r="F126" s="191"/>
      <c r="G126" s="190"/>
      <c r="H126" s="189"/>
      <c r="I126" s="191"/>
      <c r="J126" s="190"/>
      <c r="K126" s="217"/>
      <c r="L126" s="189"/>
    </row>
    <row r="127" spans="3:12" ht="12.75">
      <c r="C127" s="187" t="s">
        <v>469</v>
      </c>
      <c r="D127" s="201">
        <v>0</v>
      </c>
      <c r="E127" s="200">
        <v>1</v>
      </c>
      <c r="F127" s="202">
        <v>1</v>
      </c>
      <c r="G127" s="201">
        <v>0</v>
      </c>
      <c r="H127" s="200">
        <v>5</v>
      </c>
      <c r="I127" s="202">
        <v>5</v>
      </c>
      <c r="J127" s="201">
        <v>0</v>
      </c>
      <c r="K127" s="218">
        <v>6</v>
      </c>
      <c r="L127" s="200">
        <v>6</v>
      </c>
    </row>
    <row r="128" spans="3:12" ht="12.75">
      <c r="C128" s="187" t="s">
        <v>5</v>
      </c>
      <c r="D128" s="201">
        <v>54</v>
      </c>
      <c r="E128" s="200">
        <v>46</v>
      </c>
      <c r="F128" s="202">
        <v>100</v>
      </c>
      <c r="G128" s="201">
        <v>12</v>
      </c>
      <c r="H128" s="200">
        <v>18</v>
      </c>
      <c r="I128" s="202">
        <v>30</v>
      </c>
      <c r="J128" s="201">
        <v>66</v>
      </c>
      <c r="K128" s="218">
        <v>64</v>
      </c>
      <c r="L128" s="200">
        <v>130</v>
      </c>
    </row>
    <row r="129" spans="3:12" ht="12.75">
      <c r="C129" s="187" t="s">
        <v>506</v>
      </c>
      <c r="D129" s="201">
        <v>25</v>
      </c>
      <c r="E129" s="200">
        <v>17</v>
      </c>
      <c r="F129" s="202">
        <v>42</v>
      </c>
      <c r="G129" s="201">
        <v>11</v>
      </c>
      <c r="H129" s="200">
        <v>3</v>
      </c>
      <c r="I129" s="202">
        <v>14</v>
      </c>
      <c r="J129" s="201">
        <v>36</v>
      </c>
      <c r="K129" s="218">
        <v>20</v>
      </c>
      <c r="L129" s="200">
        <v>56</v>
      </c>
    </row>
    <row r="130" spans="3:12" ht="12.75">
      <c r="C130" s="187" t="s">
        <v>6</v>
      </c>
      <c r="D130" s="201">
        <v>138</v>
      </c>
      <c r="E130" s="200">
        <v>251</v>
      </c>
      <c r="F130" s="202">
        <v>389</v>
      </c>
      <c r="G130" s="201">
        <v>24</v>
      </c>
      <c r="H130" s="200">
        <v>60</v>
      </c>
      <c r="I130" s="202">
        <v>84</v>
      </c>
      <c r="J130" s="201">
        <v>162</v>
      </c>
      <c r="K130" s="218">
        <v>311</v>
      </c>
      <c r="L130" s="200">
        <v>473</v>
      </c>
    </row>
    <row r="131" spans="3:12" ht="12.75">
      <c r="C131" s="187" t="s">
        <v>478</v>
      </c>
      <c r="D131" s="201">
        <v>24</v>
      </c>
      <c r="E131" s="200">
        <v>48</v>
      </c>
      <c r="F131" s="202">
        <v>72</v>
      </c>
      <c r="G131" s="201">
        <v>2</v>
      </c>
      <c r="H131" s="200">
        <v>6</v>
      </c>
      <c r="I131" s="202">
        <v>8</v>
      </c>
      <c r="J131" s="201">
        <v>26</v>
      </c>
      <c r="K131" s="218">
        <v>54</v>
      </c>
      <c r="L131" s="200">
        <v>80</v>
      </c>
    </row>
    <row r="132" spans="3:12" ht="12.75">
      <c r="C132" s="187" t="s">
        <v>541</v>
      </c>
      <c r="D132" s="201">
        <v>0</v>
      </c>
      <c r="E132" s="200">
        <v>0</v>
      </c>
      <c r="F132" s="202">
        <v>0</v>
      </c>
      <c r="G132" s="201">
        <v>21</v>
      </c>
      <c r="H132" s="200">
        <v>27</v>
      </c>
      <c r="I132" s="202">
        <v>48</v>
      </c>
      <c r="J132" s="201">
        <v>21</v>
      </c>
      <c r="K132" s="218">
        <v>27</v>
      </c>
      <c r="L132" s="200">
        <v>48</v>
      </c>
    </row>
    <row r="133" spans="2:12" ht="12.75">
      <c r="B133" s="187"/>
      <c r="C133" s="187" t="s">
        <v>354</v>
      </c>
      <c r="D133" s="201">
        <v>2</v>
      </c>
      <c r="E133" s="200">
        <v>2</v>
      </c>
      <c r="F133" s="202">
        <v>4</v>
      </c>
      <c r="G133" s="201">
        <v>16</v>
      </c>
      <c r="H133" s="200">
        <v>21</v>
      </c>
      <c r="I133" s="202">
        <v>37</v>
      </c>
      <c r="J133" s="201">
        <v>18</v>
      </c>
      <c r="K133" s="200">
        <v>23</v>
      </c>
      <c r="L133" s="200">
        <v>41</v>
      </c>
    </row>
    <row r="134" spans="3:12" ht="12.75">
      <c r="C134" s="187" t="s">
        <v>546</v>
      </c>
      <c r="D134" s="201">
        <v>11</v>
      </c>
      <c r="E134" s="200">
        <v>9</v>
      </c>
      <c r="F134" s="202">
        <v>20</v>
      </c>
      <c r="G134" s="201">
        <v>1</v>
      </c>
      <c r="H134" s="200">
        <v>1</v>
      </c>
      <c r="I134" s="200">
        <v>2</v>
      </c>
      <c r="J134" s="201">
        <v>12</v>
      </c>
      <c r="K134" s="200">
        <v>10</v>
      </c>
      <c r="L134" s="200">
        <v>22</v>
      </c>
    </row>
    <row r="135" spans="3:12" ht="12.75">
      <c r="C135" s="187" t="s">
        <v>740</v>
      </c>
      <c r="D135" s="198">
        <v>1</v>
      </c>
      <c r="E135" s="197">
        <v>5</v>
      </c>
      <c r="F135" s="199">
        <v>6</v>
      </c>
      <c r="G135" s="198">
        <v>8</v>
      </c>
      <c r="H135" s="197">
        <v>14</v>
      </c>
      <c r="I135" s="197">
        <v>22</v>
      </c>
      <c r="J135" s="198">
        <v>9</v>
      </c>
      <c r="K135" s="197">
        <v>19</v>
      </c>
      <c r="L135" s="197">
        <v>28</v>
      </c>
    </row>
    <row r="136" spans="3:12" ht="12.75">
      <c r="C136" s="192" t="s">
        <v>300</v>
      </c>
      <c r="D136" s="190">
        <v>255</v>
      </c>
      <c r="E136" s="189">
        <v>379</v>
      </c>
      <c r="F136" s="191">
        <v>634</v>
      </c>
      <c r="G136" s="190">
        <v>95</v>
      </c>
      <c r="H136" s="189">
        <v>155</v>
      </c>
      <c r="I136" s="189">
        <v>250</v>
      </c>
      <c r="J136" s="190">
        <v>350</v>
      </c>
      <c r="K136" s="217">
        <v>534</v>
      </c>
      <c r="L136" s="189">
        <v>884</v>
      </c>
    </row>
    <row r="137" spans="2:12" ht="12.75">
      <c r="B137" s="188" t="s">
        <v>397</v>
      </c>
      <c r="C137" s="192"/>
      <c r="D137" s="190"/>
      <c r="E137" s="189"/>
      <c r="F137" s="191"/>
      <c r="G137" s="190"/>
      <c r="H137" s="189"/>
      <c r="I137" s="191"/>
      <c r="J137" s="190"/>
      <c r="K137" s="217"/>
      <c r="L137" s="189"/>
    </row>
    <row r="138" spans="2:12" ht="12.75">
      <c r="B138" s="187"/>
      <c r="C138" s="187" t="s">
        <v>20</v>
      </c>
      <c r="D138" s="201">
        <v>26</v>
      </c>
      <c r="E138" s="200">
        <v>27</v>
      </c>
      <c r="F138" s="202">
        <v>53</v>
      </c>
      <c r="G138" s="201">
        <v>3</v>
      </c>
      <c r="H138" s="200">
        <v>5</v>
      </c>
      <c r="I138" s="202">
        <v>8</v>
      </c>
      <c r="J138" s="201">
        <v>29</v>
      </c>
      <c r="K138" s="218">
        <v>32</v>
      </c>
      <c r="L138" s="200">
        <v>61</v>
      </c>
    </row>
    <row r="139" spans="3:12" ht="12.75">
      <c r="C139" s="209" t="s">
        <v>238</v>
      </c>
      <c r="D139" s="200">
        <v>0</v>
      </c>
      <c r="E139" s="200">
        <v>2</v>
      </c>
      <c r="F139" s="202">
        <v>2</v>
      </c>
      <c r="G139" s="201">
        <v>13</v>
      </c>
      <c r="H139" s="200">
        <v>16</v>
      </c>
      <c r="I139" s="202">
        <v>29</v>
      </c>
      <c r="J139" s="201">
        <v>13</v>
      </c>
      <c r="K139" s="218">
        <v>18</v>
      </c>
      <c r="L139" s="200">
        <v>31</v>
      </c>
    </row>
    <row r="140" spans="3:12" ht="12.75">
      <c r="C140" s="187" t="s">
        <v>412</v>
      </c>
      <c r="D140" s="198">
        <v>260</v>
      </c>
      <c r="E140" s="197">
        <v>220</v>
      </c>
      <c r="F140" s="199">
        <v>480</v>
      </c>
      <c r="G140" s="198">
        <v>100</v>
      </c>
      <c r="H140" s="197">
        <v>179</v>
      </c>
      <c r="I140" s="199">
        <v>279</v>
      </c>
      <c r="J140" s="198">
        <v>360</v>
      </c>
      <c r="K140" s="197">
        <v>399</v>
      </c>
      <c r="L140" s="197">
        <v>759</v>
      </c>
    </row>
    <row r="141" spans="3:12" ht="12.75">
      <c r="C141" s="192" t="s">
        <v>300</v>
      </c>
      <c r="D141" s="190">
        <v>286</v>
      </c>
      <c r="E141" s="189">
        <v>249</v>
      </c>
      <c r="F141" s="191">
        <v>535</v>
      </c>
      <c r="G141" s="190">
        <v>116</v>
      </c>
      <c r="H141" s="189">
        <v>200</v>
      </c>
      <c r="I141" s="189">
        <v>316</v>
      </c>
      <c r="J141" s="190">
        <v>402</v>
      </c>
      <c r="K141" s="217">
        <v>449</v>
      </c>
      <c r="L141" s="189">
        <v>851</v>
      </c>
    </row>
    <row r="142" spans="2:12" ht="12.75">
      <c r="B142" s="188" t="s">
        <v>398</v>
      </c>
      <c r="C142" s="192"/>
      <c r="D142" s="190"/>
      <c r="E142" s="189"/>
      <c r="F142" s="191"/>
      <c r="G142" s="190"/>
      <c r="H142" s="189"/>
      <c r="I142" s="191"/>
      <c r="J142" s="190"/>
      <c r="K142" s="217"/>
      <c r="L142" s="189"/>
    </row>
    <row r="143" spans="2:12" ht="12.75">
      <c r="B143" s="187"/>
      <c r="C143" s="187" t="s">
        <v>398</v>
      </c>
      <c r="D143" s="198">
        <v>84</v>
      </c>
      <c r="E143" s="197">
        <v>13</v>
      </c>
      <c r="F143" s="199">
        <v>97</v>
      </c>
      <c r="G143" s="198">
        <v>34</v>
      </c>
      <c r="H143" s="197">
        <v>3</v>
      </c>
      <c r="I143" s="199">
        <v>37</v>
      </c>
      <c r="J143" s="198">
        <v>118</v>
      </c>
      <c r="K143" s="197">
        <v>16</v>
      </c>
      <c r="L143" s="197">
        <v>134</v>
      </c>
    </row>
    <row r="144" spans="3:12" ht="12.75">
      <c r="C144" s="192" t="s">
        <v>300</v>
      </c>
      <c r="D144" s="190">
        <v>84</v>
      </c>
      <c r="E144" s="189">
        <v>13</v>
      </c>
      <c r="F144" s="191">
        <v>97</v>
      </c>
      <c r="G144" s="190">
        <v>34</v>
      </c>
      <c r="H144" s="189">
        <v>3</v>
      </c>
      <c r="I144" s="189">
        <v>37</v>
      </c>
      <c r="J144" s="190">
        <v>118</v>
      </c>
      <c r="K144" s="217">
        <v>16</v>
      </c>
      <c r="L144" s="189">
        <v>134</v>
      </c>
    </row>
    <row r="145" spans="3:12" ht="12.75">
      <c r="C145" s="192" t="s">
        <v>489</v>
      </c>
      <c r="D145" s="190">
        <v>625</v>
      </c>
      <c r="E145" s="189">
        <v>641</v>
      </c>
      <c r="F145" s="191">
        <v>1266</v>
      </c>
      <c r="G145" s="190">
        <v>245</v>
      </c>
      <c r="H145" s="189">
        <v>358</v>
      </c>
      <c r="I145" s="191">
        <v>603</v>
      </c>
      <c r="J145" s="190">
        <v>870</v>
      </c>
      <c r="K145" s="189">
        <v>999</v>
      </c>
      <c r="L145" s="189">
        <v>1869</v>
      </c>
    </row>
    <row r="146" spans="1:12" ht="12.75">
      <c r="A146" s="188" t="s">
        <v>350</v>
      </c>
      <c r="C146" s="192"/>
      <c r="D146" s="190"/>
      <c r="E146" s="189"/>
      <c r="F146" s="191"/>
      <c r="G146" s="190"/>
      <c r="H146" s="189"/>
      <c r="I146" s="191"/>
      <c r="J146" s="190"/>
      <c r="K146" s="189"/>
      <c r="L146" s="189"/>
    </row>
    <row r="147" spans="2:12" ht="12.75">
      <c r="B147" s="188" t="s">
        <v>401</v>
      </c>
      <c r="C147" s="192"/>
      <c r="D147" s="190"/>
      <c r="E147" s="189"/>
      <c r="F147" s="191"/>
      <c r="G147" s="190"/>
      <c r="H147" s="189"/>
      <c r="I147" s="191"/>
      <c r="J147" s="190"/>
      <c r="K147" s="189"/>
      <c r="L147" s="189"/>
    </row>
    <row r="148" spans="2:12" ht="12.75">
      <c r="B148" s="187"/>
      <c r="C148" s="187" t="s">
        <v>21</v>
      </c>
      <c r="D148" s="201">
        <v>82</v>
      </c>
      <c r="E148" s="200">
        <v>112</v>
      </c>
      <c r="F148" s="202">
        <v>194</v>
      </c>
      <c r="G148" s="201">
        <v>7</v>
      </c>
      <c r="H148" s="200">
        <v>7</v>
      </c>
      <c r="I148" s="202">
        <v>14</v>
      </c>
      <c r="J148" s="201">
        <v>89</v>
      </c>
      <c r="K148" s="218">
        <v>119</v>
      </c>
      <c r="L148" s="200">
        <v>208</v>
      </c>
    </row>
    <row r="149" spans="3:12" ht="12.75">
      <c r="C149" s="187" t="s">
        <v>22</v>
      </c>
      <c r="D149" s="201">
        <v>104</v>
      </c>
      <c r="E149" s="200">
        <v>336</v>
      </c>
      <c r="F149" s="202">
        <v>440</v>
      </c>
      <c r="G149" s="201">
        <v>4</v>
      </c>
      <c r="H149" s="200">
        <v>18</v>
      </c>
      <c r="I149" s="202">
        <v>22</v>
      </c>
      <c r="J149" s="201">
        <v>108</v>
      </c>
      <c r="K149" s="218">
        <v>354</v>
      </c>
      <c r="L149" s="200">
        <v>462</v>
      </c>
    </row>
    <row r="150" spans="3:12" ht="12.75">
      <c r="C150" s="187" t="s">
        <v>23</v>
      </c>
      <c r="D150" s="201">
        <v>20</v>
      </c>
      <c r="E150" s="200">
        <v>57</v>
      </c>
      <c r="F150" s="202">
        <v>77</v>
      </c>
      <c r="G150" s="201">
        <v>1</v>
      </c>
      <c r="H150" s="200">
        <v>13</v>
      </c>
      <c r="I150" s="202">
        <v>14</v>
      </c>
      <c r="J150" s="201">
        <v>21</v>
      </c>
      <c r="K150" s="218">
        <v>70</v>
      </c>
      <c r="L150" s="200">
        <v>91</v>
      </c>
    </row>
    <row r="151" spans="3:12" ht="12.75">
      <c r="C151" s="187" t="s">
        <v>417</v>
      </c>
      <c r="D151" s="198">
        <v>17</v>
      </c>
      <c r="E151" s="197">
        <v>25</v>
      </c>
      <c r="F151" s="199">
        <v>42</v>
      </c>
      <c r="G151" s="198">
        <v>2</v>
      </c>
      <c r="H151" s="197">
        <v>4</v>
      </c>
      <c r="I151" s="199">
        <v>6</v>
      </c>
      <c r="J151" s="198">
        <v>19</v>
      </c>
      <c r="K151" s="197">
        <v>29</v>
      </c>
      <c r="L151" s="197">
        <v>48</v>
      </c>
    </row>
    <row r="152" spans="3:12" ht="12.75">
      <c r="C152" s="192" t="s">
        <v>300</v>
      </c>
      <c r="D152" s="190">
        <v>223</v>
      </c>
      <c r="E152" s="189">
        <v>530</v>
      </c>
      <c r="F152" s="191">
        <v>753</v>
      </c>
      <c r="G152" s="190">
        <v>14</v>
      </c>
      <c r="H152" s="189">
        <v>42</v>
      </c>
      <c r="I152" s="189">
        <v>56</v>
      </c>
      <c r="J152" s="190">
        <v>237</v>
      </c>
      <c r="K152" s="217">
        <v>572</v>
      </c>
      <c r="L152" s="189">
        <v>809</v>
      </c>
    </row>
    <row r="153" spans="2:12" ht="12.75">
      <c r="B153" s="188" t="s">
        <v>391</v>
      </c>
      <c r="C153" s="192"/>
      <c r="D153" s="190"/>
      <c r="E153" s="189"/>
      <c r="F153" s="191"/>
      <c r="G153" s="190"/>
      <c r="H153" s="189"/>
      <c r="I153" s="189"/>
      <c r="J153" s="190"/>
      <c r="K153" s="217"/>
      <c r="L153" s="189"/>
    </row>
    <row r="154" spans="3:12" ht="12.75">
      <c r="C154" s="206" t="s">
        <v>391</v>
      </c>
      <c r="D154" s="201">
        <v>593</v>
      </c>
      <c r="E154" s="200">
        <v>634</v>
      </c>
      <c r="F154" s="202">
        <v>1227</v>
      </c>
      <c r="G154" s="201">
        <v>58</v>
      </c>
      <c r="H154" s="200">
        <v>43</v>
      </c>
      <c r="I154" s="200">
        <v>101</v>
      </c>
      <c r="J154" s="201">
        <v>651</v>
      </c>
      <c r="K154" s="200">
        <v>677</v>
      </c>
      <c r="L154" s="200">
        <v>1328</v>
      </c>
    </row>
    <row r="155" spans="3:12" ht="12.75">
      <c r="C155" s="206" t="s">
        <v>4</v>
      </c>
      <c r="D155" s="198">
        <v>115</v>
      </c>
      <c r="E155" s="197">
        <v>434</v>
      </c>
      <c r="F155" s="199">
        <v>549</v>
      </c>
      <c r="G155" s="198">
        <v>7</v>
      </c>
      <c r="H155" s="197">
        <v>46</v>
      </c>
      <c r="I155" s="197">
        <v>53</v>
      </c>
      <c r="J155" s="198">
        <v>122</v>
      </c>
      <c r="K155" s="197">
        <v>480</v>
      </c>
      <c r="L155" s="197">
        <v>602</v>
      </c>
    </row>
    <row r="156" spans="3:12" ht="12.75">
      <c r="C156" s="192" t="s">
        <v>300</v>
      </c>
      <c r="D156" s="190">
        <v>708</v>
      </c>
      <c r="E156" s="189">
        <v>1068</v>
      </c>
      <c r="F156" s="191">
        <v>1776</v>
      </c>
      <c r="G156" s="190">
        <v>65</v>
      </c>
      <c r="H156" s="189">
        <v>89</v>
      </c>
      <c r="I156" s="189">
        <v>154</v>
      </c>
      <c r="J156" s="190">
        <v>773</v>
      </c>
      <c r="K156" s="217">
        <v>1157</v>
      </c>
      <c r="L156" s="189">
        <v>1930</v>
      </c>
    </row>
    <row r="157" spans="2:12" ht="12.75">
      <c r="B157" s="188" t="s">
        <v>402</v>
      </c>
      <c r="C157" s="192"/>
      <c r="D157" s="190"/>
      <c r="E157" s="189"/>
      <c r="F157" s="191"/>
      <c r="G157" s="190"/>
      <c r="H157" s="189"/>
      <c r="I157" s="191"/>
      <c r="J157" s="190"/>
      <c r="K157" s="217"/>
      <c r="L157" s="189"/>
    </row>
    <row r="158" spans="1:12" s="362" customFormat="1" ht="12.75">
      <c r="A158" s="188"/>
      <c r="B158" s="187"/>
      <c r="C158" s="187" t="s">
        <v>24</v>
      </c>
      <c r="D158" s="201">
        <v>461</v>
      </c>
      <c r="E158" s="200">
        <v>204</v>
      </c>
      <c r="F158" s="202">
        <v>665</v>
      </c>
      <c r="G158" s="201">
        <v>15</v>
      </c>
      <c r="H158" s="200">
        <v>13</v>
      </c>
      <c r="I158" s="202">
        <v>28</v>
      </c>
      <c r="J158" s="201">
        <v>476</v>
      </c>
      <c r="K158" s="218">
        <v>217</v>
      </c>
      <c r="L158" s="200">
        <v>693</v>
      </c>
    </row>
    <row r="159" spans="3:12" ht="12.75">
      <c r="C159" s="187" t="s">
        <v>414</v>
      </c>
      <c r="D159" s="198">
        <v>1567</v>
      </c>
      <c r="E159" s="197">
        <v>2305</v>
      </c>
      <c r="F159" s="199">
        <v>3872</v>
      </c>
      <c r="G159" s="198">
        <v>69</v>
      </c>
      <c r="H159" s="197">
        <v>105</v>
      </c>
      <c r="I159" s="199">
        <v>174</v>
      </c>
      <c r="J159" s="198">
        <v>1636</v>
      </c>
      <c r="K159" s="197">
        <v>2410</v>
      </c>
      <c r="L159" s="197">
        <v>4046</v>
      </c>
    </row>
    <row r="160" spans="3:12" ht="12.75">
      <c r="C160" s="192" t="s">
        <v>300</v>
      </c>
      <c r="D160" s="190">
        <v>2028</v>
      </c>
      <c r="E160" s="189">
        <v>2509</v>
      </c>
      <c r="F160" s="191">
        <v>4537</v>
      </c>
      <c r="G160" s="190">
        <v>84</v>
      </c>
      <c r="H160" s="189">
        <v>118</v>
      </c>
      <c r="I160" s="189">
        <v>202</v>
      </c>
      <c r="J160" s="190">
        <v>2112</v>
      </c>
      <c r="K160" s="217">
        <v>2627</v>
      </c>
      <c r="L160" s="189">
        <v>4739</v>
      </c>
    </row>
    <row r="161" spans="2:12" ht="12.75">
      <c r="B161" s="188" t="s">
        <v>403</v>
      </c>
      <c r="C161" s="192"/>
      <c r="D161" s="190"/>
      <c r="E161" s="189"/>
      <c r="F161" s="191"/>
      <c r="G161" s="190"/>
      <c r="H161" s="189"/>
      <c r="I161" s="191"/>
      <c r="J161" s="190"/>
      <c r="K161" s="217"/>
      <c r="L161" s="189"/>
    </row>
    <row r="162" spans="2:12" ht="12.75">
      <c r="B162" s="187"/>
      <c r="C162" s="187" t="s">
        <v>403</v>
      </c>
      <c r="D162" s="198">
        <v>488</v>
      </c>
      <c r="E162" s="197">
        <v>1239</v>
      </c>
      <c r="F162" s="199">
        <v>1727</v>
      </c>
      <c r="G162" s="198">
        <v>93</v>
      </c>
      <c r="H162" s="197">
        <v>158</v>
      </c>
      <c r="I162" s="199">
        <v>251</v>
      </c>
      <c r="J162" s="198">
        <v>581</v>
      </c>
      <c r="K162" s="197">
        <v>1397</v>
      </c>
      <c r="L162" s="197">
        <v>1978</v>
      </c>
    </row>
    <row r="163" spans="3:12" ht="12.75">
      <c r="C163" s="192" t="s">
        <v>300</v>
      </c>
      <c r="D163" s="190">
        <v>488</v>
      </c>
      <c r="E163" s="189">
        <v>1239</v>
      </c>
      <c r="F163" s="191">
        <v>1727</v>
      </c>
      <c r="G163" s="190">
        <v>93</v>
      </c>
      <c r="H163" s="189">
        <v>158</v>
      </c>
      <c r="I163" s="189">
        <v>251</v>
      </c>
      <c r="J163" s="190">
        <v>581</v>
      </c>
      <c r="K163" s="217">
        <v>1397</v>
      </c>
      <c r="L163" s="189">
        <v>1978</v>
      </c>
    </row>
    <row r="164" spans="2:12" ht="12.75">
      <c r="B164" s="188" t="s">
        <v>393</v>
      </c>
      <c r="C164" s="185"/>
      <c r="D164" s="190"/>
      <c r="E164" s="189"/>
      <c r="F164" s="191"/>
      <c r="G164" s="190"/>
      <c r="H164" s="189"/>
      <c r="I164" s="191"/>
      <c r="J164" s="190"/>
      <c r="K164" s="217"/>
      <c r="L164" s="189"/>
    </row>
    <row r="165" spans="3:12" ht="12.75">
      <c r="C165" s="187" t="s">
        <v>7</v>
      </c>
      <c r="D165" s="614">
        <v>252</v>
      </c>
      <c r="E165" s="615">
        <v>203</v>
      </c>
      <c r="F165" s="616">
        <v>455</v>
      </c>
      <c r="G165" s="614">
        <v>1</v>
      </c>
      <c r="H165" s="615">
        <v>2</v>
      </c>
      <c r="I165" s="616">
        <v>3</v>
      </c>
      <c r="J165" s="614">
        <v>253</v>
      </c>
      <c r="K165" s="617">
        <v>205</v>
      </c>
      <c r="L165" s="615">
        <v>458</v>
      </c>
    </row>
    <row r="166" spans="1:12" ht="12.75">
      <c r="A166" s="362"/>
      <c r="B166" s="362"/>
      <c r="C166" s="362" t="s">
        <v>300</v>
      </c>
      <c r="D166" s="713">
        <v>252</v>
      </c>
      <c r="E166" s="714">
        <v>203</v>
      </c>
      <c r="F166" s="715">
        <v>455</v>
      </c>
      <c r="G166" s="713">
        <v>1</v>
      </c>
      <c r="H166" s="714">
        <v>2</v>
      </c>
      <c r="I166" s="715">
        <v>3</v>
      </c>
      <c r="J166" s="713">
        <v>253</v>
      </c>
      <c r="K166" s="714">
        <v>205</v>
      </c>
      <c r="L166" s="714">
        <v>458</v>
      </c>
    </row>
    <row r="167" spans="2:12" ht="12.75">
      <c r="B167" s="188" t="s">
        <v>566</v>
      </c>
      <c r="C167" s="192"/>
      <c r="D167" s="190"/>
      <c r="E167" s="189"/>
      <c r="F167" s="191"/>
      <c r="G167" s="190"/>
      <c r="H167" s="189"/>
      <c r="I167" s="189"/>
      <c r="J167" s="190"/>
      <c r="K167" s="217"/>
      <c r="L167" s="189"/>
    </row>
    <row r="168" spans="3:12" ht="12.75">
      <c r="C168" s="206" t="s">
        <v>566</v>
      </c>
      <c r="D168" s="198">
        <v>11</v>
      </c>
      <c r="E168" s="197">
        <v>78</v>
      </c>
      <c r="F168" s="199">
        <v>89</v>
      </c>
      <c r="G168" s="198">
        <v>3</v>
      </c>
      <c r="H168" s="197">
        <v>32</v>
      </c>
      <c r="I168" s="197">
        <v>35</v>
      </c>
      <c r="J168" s="198">
        <v>14</v>
      </c>
      <c r="K168" s="197">
        <v>110</v>
      </c>
      <c r="L168" s="197">
        <v>124</v>
      </c>
    </row>
    <row r="169" spans="3:12" ht="12.75">
      <c r="C169" s="192" t="s">
        <v>300</v>
      </c>
      <c r="D169" s="190">
        <v>11</v>
      </c>
      <c r="E169" s="189">
        <v>78</v>
      </c>
      <c r="F169" s="191">
        <v>89</v>
      </c>
      <c r="G169" s="190">
        <v>3</v>
      </c>
      <c r="H169" s="189">
        <v>32</v>
      </c>
      <c r="I169" s="189">
        <v>35</v>
      </c>
      <c r="J169" s="190">
        <v>14</v>
      </c>
      <c r="K169" s="217">
        <v>110</v>
      </c>
      <c r="L169" s="189">
        <v>124</v>
      </c>
    </row>
    <row r="170" spans="2:12" ht="12.75">
      <c r="B170" s="188" t="s">
        <v>404</v>
      </c>
      <c r="C170" s="192"/>
      <c r="D170" s="190"/>
      <c r="E170" s="189"/>
      <c r="F170" s="191"/>
      <c r="G170" s="190"/>
      <c r="H170" s="189"/>
      <c r="I170" s="191"/>
      <c r="J170" s="190"/>
      <c r="K170" s="217"/>
      <c r="L170" s="189"/>
    </row>
    <row r="171" spans="2:12" ht="12.75">
      <c r="B171" s="187"/>
      <c r="C171" s="187" t="s">
        <v>404</v>
      </c>
      <c r="D171" s="198">
        <v>202</v>
      </c>
      <c r="E171" s="197">
        <v>612</v>
      </c>
      <c r="F171" s="199">
        <v>814</v>
      </c>
      <c r="G171" s="198">
        <v>89</v>
      </c>
      <c r="H171" s="197">
        <v>402</v>
      </c>
      <c r="I171" s="199">
        <v>491</v>
      </c>
      <c r="J171" s="198">
        <v>291</v>
      </c>
      <c r="K171" s="197">
        <v>1014</v>
      </c>
      <c r="L171" s="197">
        <v>1305</v>
      </c>
    </row>
    <row r="172" spans="3:12" ht="15" customHeight="1">
      <c r="C172" s="192" t="s">
        <v>300</v>
      </c>
      <c r="D172" s="190">
        <v>202</v>
      </c>
      <c r="E172" s="189">
        <v>612</v>
      </c>
      <c r="F172" s="191">
        <v>814</v>
      </c>
      <c r="G172" s="190">
        <v>89</v>
      </c>
      <c r="H172" s="189">
        <v>402</v>
      </c>
      <c r="I172" s="189">
        <v>491</v>
      </c>
      <c r="J172" s="190">
        <v>291</v>
      </c>
      <c r="K172" s="217">
        <v>1014</v>
      </c>
      <c r="L172" s="189">
        <v>1305</v>
      </c>
    </row>
    <row r="173" spans="2:12" ht="12.75">
      <c r="B173" s="188" t="s">
        <v>194</v>
      </c>
      <c r="C173" s="192"/>
      <c r="D173" s="190"/>
      <c r="E173" s="189"/>
      <c r="F173" s="191"/>
      <c r="G173" s="190"/>
      <c r="H173" s="189"/>
      <c r="I173" s="191"/>
      <c r="J173" s="190"/>
      <c r="K173" s="217"/>
      <c r="L173" s="189"/>
    </row>
    <row r="174" spans="2:12" ht="12.75">
      <c r="B174" s="187"/>
      <c r="C174" s="187" t="s">
        <v>25</v>
      </c>
      <c r="D174" s="201">
        <v>130</v>
      </c>
      <c r="E174" s="200">
        <v>84</v>
      </c>
      <c r="F174" s="202">
        <v>214</v>
      </c>
      <c r="G174" s="201">
        <v>13</v>
      </c>
      <c r="H174" s="200">
        <v>8</v>
      </c>
      <c r="I174" s="202">
        <v>21</v>
      </c>
      <c r="J174" s="201">
        <v>143</v>
      </c>
      <c r="K174" s="218">
        <v>92</v>
      </c>
      <c r="L174" s="200">
        <v>235</v>
      </c>
    </row>
    <row r="175" spans="3:12" ht="26.25">
      <c r="C175" s="227" t="s">
        <v>352</v>
      </c>
      <c r="D175" s="201">
        <v>317</v>
      </c>
      <c r="E175" s="200">
        <v>212</v>
      </c>
      <c r="F175" s="202">
        <v>529</v>
      </c>
      <c r="G175" s="201">
        <v>7</v>
      </c>
      <c r="H175" s="200">
        <v>4</v>
      </c>
      <c r="I175" s="202">
        <v>11</v>
      </c>
      <c r="J175" s="201">
        <v>324</v>
      </c>
      <c r="K175" s="218">
        <v>216</v>
      </c>
      <c r="L175" s="200">
        <v>540</v>
      </c>
    </row>
    <row r="176" spans="3:12" ht="12.75">
      <c r="C176" s="187" t="s">
        <v>163</v>
      </c>
      <c r="D176" s="201">
        <v>481</v>
      </c>
      <c r="E176" s="200">
        <v>287</v>
      </c>
      <c r="F176" s="202">
        <v>768</v>
      </c>
      <c r="G176" s="201">
        <v>36</v>
      </c>
      <c r="H176" s="200">
        <v>28</v>
      </c>
      <c r="I176" s="202">
        <v>64</v>
      </c>
      <c r="J176" s="201">
        <v>517</v>
      </c>
      <c r="K176" s="218">
        <v>315</v>
      </c>
      <c r="L176" s="200">
        <v>832</v>
      </c>
    </row>
    <row r="177" spans="3:12" ht="12.75">
      <c r="C177" s="187" t="s">
        <v>164</v>
      </c>
      <c r="D177" s="201">
        <v>40</v>
      </c>
      <c r="E177" s="200">
        <v>22</v>
      </c>
      <c r="F177" s="202">
        <v>62</v>
      </c>
      <c r="G177" s="201">
        <v>5</v>
      </c>
      <c r="H177" s="200">
        <v>3</v>
      </c>
      <c r="I177" s="202">
        <v>8</v>
      </c>
      <c r="J177" s="201">
        <v>45</v>
      </c>
      <c r="K177" s="218">
        <v>25</v>
      </c>
      <c r="L177" s="200">
        <v>70</v>
      </c>
    </row>
    <row r="178" spans="3:12" ht="12.75">
      <c r="C178" s="187" t="s">
        <v>165</v>
      </c>
      <c r="D178" s="201">
        <v>1303</v>
      </c>
      <c r="E178" s="200">
        <v>701</v>
      </c>
      <c r="F178" s="202">
        <v>2004</v>
      </c>
      <c r="G178" s="201">
        <v>32</v>
      </c>
      <c r="H178" s="200">
        <v>17</v>
      </c>
      <c r="I178" s="202">
        <v>49</v>
      </c>
      <c r="J178" s="201">
        <v>1335</v>
      </c>
      <c r="K178" s="218">
        <v>718</v>
      </c>
      <c r="L178" s="200">
        <v>2053</v>
      </c>
    </row>
    <row r="179" spans="3:12" ht="27" customHeight="1">
      <c r="C179" s="187" t="s">
        <v>353</v>
      </c>
      <c r="D179" s="201">
        <v>179</v>
      </c>
      <c r="E179" s="200">
        <v>48</v>
      </c>
      <c r="F179" s="202">
        <v>227</v>
      </c>
      <c r="G179" s="201">
        <v>9</v>
      </c>
      <c r="H179" s="200">
        <v>1</v>
      </c>
      <c r="I179" s="202">
        <v>10</v>
      </c>
      <c r="J179" s="201">
        <v>188</v>
      </c>
      <c r="K179" s="218">
        <v>49</v>
      </c>
      <c r="L179" s="200">
        <v>237</v>
      </c>
    </row>
    <row r="180" spans="3:12" ht="12.75">
      <c r="C180" s="187" t="s">
        <v>26</v>
      </c>
      <c r="D180" s="198">
        <v>1348</v>
      </c>
      <c r="E180" s="197">
        <v>976</v>
      </c>
      <c r="F180" s="199">
        <v>2324</v>
      </c>
      <c r="G180" s="198">
        <v>51</v>
      </c>
      <c r="H180" s="197">
        <v>40</v>
      </c>
      <c r="I180" s="199">
        <v>91</v>
      </c>
      <c r="J180" s="198">
        <v>1399</v>
      </c>
      <c r="K180" s="197">
        <v>1016</v>
      </c>
      <c r="L180" s="197">
        <v>2415</v>
      </c>
    </row>
    <row r="181" spans="3:12" ht="12.75">
      <c r="C181" s="192" t="s">
        <v>300</v>
      </c>
      <c r="D181" s="190">
        <v>3798</v>
      </c>
      <c r="E181" s="189">
        <v>2330</v>
      </c>
      <c r="F181" s="191">
        <v>6128</v>
      </c>
      <c r="G181" s="190">
        <v>153</v>
      </c>
      <c r="H181" s="189">
        <v>101</v>
      </c>
      <c r="I181" s="189">
        <v>254</v>
      </c>
      <c r="J181" s="190">
        <v>3951</v>
      </c>
      <c r="K181" s="217">
        <v>2431</v>
      </c>
      <c r="L181" s="189">
        <v>6382</v>
      </c>
    </row>
    <row r="182" spans="2:12" ht="33" customHeight="1">
      <c r="B182" s="840" t="s">
        <v>409</v>
      </c>
      <c r="C182" s="841"/>
      <c r="D182" s="190"/>
      <c r="E182" s="189"/>
      <c r="F182" s="191"/>
      <c r="G182" s="190"/>
      <c r="H182" s="189"/>
      <c r="I182" s="191"/>
      <c r="J182" s="190"/>
      <c r="K182" s="217"/>
      <c r="L182" s="189"/>
    </row>
    <row r="183" spans="2:12" ht="12.75">
      <c r="B183" s="187"/>
      <c r="C183" s="187" t="s">
        <v>27</v>
      </c>
      <c r="D183" s="198">
        <v>116</v>
      </c>
      <c r="E183" s="197">
        <v>192</v>
      </c>
      <c r="F183" s="199">
        <v>308</v>
      </c>
      <c r="G183" s="198">
        <v>6</v>
      </c>
      <c r="H183" s="197">
        <v>24</v>
      </c>
      <c r="I183" s="199">
        <v>30</v>
      </c>
      <c r="J183" s="198">
        <v>122</v>
      </c>
      <c r="K183" s="197">
        <v>216</v>
      </c>
      <c r="L183" s="197">
        <v>338</v>
      </c>
    </row>
    <row r="184" spans="3:12" ht="12.75">
      <c r="C184" s="192" t="s">
        <v>300</v>
      </c>
      <c r="D184" s="190">
        <v>116</v>
      </c>
      <c r="E184" s="189">
        <v>192</v>
      </c>
      <c r="F184" s="191">
        <v>308</v>
      </c>
      <c r="G184" s="190">
        <v>6</v>
      </c>
      <c r="H184" s="189">
        <v>24</v>
      </c>
      <c r="I184" s="189">
        <v>30</v>
      </c>
      <c r="J184" s="190">
        <v>122</v>
      </c>
      <c r="K184" s="217">
        <v>216</v>
      </c>
      <c r="L184" s="189">
        <v>338</v>
      </c>
    </row>
    <row r="185" spans="2:12" ht="12.75">
      <c r="B185" s="188" t="s">
        <v>405</v>
      </c>
      <c r="C185" s="192"/>
      <c r="D185" s="190"/>
      <c r="E185" s="189"/>
      <c r="F185" s="191"/>
      <c r="G185" s="190"/>
      <c r="H185" s="189"/>
      <c r="I185" s="191"/>
      <c r="J185" s="190"/>
      <c r="K185" s="217"/>
      <c r="L185" s="189"/>
    </row>
    <row r="186" spans="2:12" ht="12.75">
      <c r="B186" s="187"/>
      <c r="C186" s="187" t="s">
        <v>405</v>
      </c>
      <c r="D186" s="198">
        <v>451</v>
      </c>
      <c r="E186" s="197">
        <v>1402</v>
      </c>
      <c r="F186" s="199">
        <v>1853</v>
      </c>
      <c r="G186" s="198">
        <v>31</v>
      </c>
      <c r="H186" s="197">
        <v>107</v>
      </c>
      <c r="I186" s="199">
        <v>138</v>
      </c>
      <c r="J186" s="198">
        <v>482</v>
      </c>
      <c r="K186" s="197">
        <v>1509</v>
      </c>
      <c r="L186" s="197">
        <v>1991</v>
      </c>
    </row>
    <row r="187" spans="3:12" ht="12.75">
      <c r="C187" s="192" t="s">
        <v>300</v>
      </c>
      <c r="D187" s="190">
        <v>451</v>
      </c>
      <c r="E187" s="189">
        <v>1402</v>
      </c>
      <c r="F187" s="191">
        <v>1853</v>
      </c>
      <c r="G187" s="190">
        <v>31</v>
      </c>
      <c r="H187" s="189">
        <v>107</v>
      </c>
      <c r="I187" s="189">
        <v>138</v>
      </c>
      <c r="J187" s="190">
        <v>482</v>
      </c>
      <c r="K187" s="217">
        <v>1509</v>
      </c>
      <c r="L187" s="189">
        <v>1991</v>
      </c>
    </row>
    <row r="188" spans="2:12" ht="12.75">
      <c r="B188" s="188" t="s">
        <v>406</v>
      </c>
      <c r="C188" s="192"/>
      <c r="D188" s="190"/>
      <c r="E188" s="189"/>
      <c r="F188" s="191"/>
      <c r="G188" s="190"/>
      <c r="H188" s="189"/>
      <c r="I188" s="191"/>
      <c r="J188" s="190"/>
      <c r="K188" s="217"/>
      <c r="L188" s="189"/>
    </row>
    <row r="189" spans="2:12" ht="12.75">
      <c r="B189" s="187"/>
      <c r="C189" s="187" t="s">
        <v>406</v>
      </c>
      <c r="D189" s="198">
        <v>1241</v>
      </c>
      <c r="E189" s="197">
        <v>1706</v>
      </c>
      <c r="F189" s="199">
        <v>2947</v>
      </c>
      <c r="G189" s="198">
        <v>112</v>
      </c>
      <c r="H189" s="197">
        <v>86</v>
      </c>
      <c r="I189" s="199">
        <v>198</v>
      </c>
      <c r="J189" s="198">
        <v>1353</v>
      </c>
      <c r="K189" s="197">
        <v>1792</v>
      </c>
      <c r="L189" s="197">
        <v>3145</v>
      </c>
    </row>
    <row r="190" spans="3:12" ht="12.75">
      <c r="C190" s="192" t="s">
        <v>300</v>
      </c>
      <c r="D190" s="190">
        <v>1241</v>
      </c>
      <c r="E190" s="189">
        <v>1706</v>
      </c>
      <c r="F190" s="191">
        <v>2947</v>
      </c>
      <c r="G190" s="190">
        <v>112</v>
      </c>
      <c r="H190" s="189">
        <v>86</v>
      </c>
      <c r="I190" s="189">
        <v>198</v>
      </c>
      <c r="J190" s="190">
        <v>1353</v>
      </c>
      <c r="K190" s="217">
        <v>1792</v>
      </c>
      <c r="L190" s="189">
        <v>3145</v>
      </c>
    </row>
    <row r="191" spans="2:12" ht="12.75">
      <c r="B191" s="188" t="s">
        <v>407</v>
      </c>
      <c r="C191" s="192"/>
      <c r="D191" s="190"/>
      <c r="E191" s="189"/>
      <c r="F191" s="191"/>
      <c r="G191" s="190"/>
      <c r="H191" s="189"/>
      <c r="I191" s="191"/>
      <c r="J191" s="190"/>
      <c r="K191" s="217"/>
      <c r="L191" s="189"/>
    </row>
    <row r="192" spans="2:12" ht="12.75">
      <c r="B192" s="187"/>
      <c r="C192" s="187" t="s">
        <v>407</v>
      </c>
      <c r="D192" s="198">
        <v>865</v>
      </c>
      <c r="E192" s="197">
        <v>454</v>
      </c>
      <c r="F192" s="199">
        <v>1319</v>
      </c>
      <c r="G192" s="198">
        <v>39</v>
      </c>
      <c r="H192" s="197">
        <v>17</v>
      </c>
      <c r="I192" s="199">
        <v>56</v>
      </c>
      <c r="J192" s="198">
        <v>904</v>
      </c>
      <c r="K192" s="197">
        <v>471</v>
      </c>
      <c r="L192" s="197">
        <v>1375</v>
      </c>
    </row>
    <row r="193" spans="3:12" ht="12.75">
      <c r="C193" s="192" t="s">
        <v>300</v>
      </c>
      <c r="D193" s="204">
        <v>865</v>
      </c>
      <c r="E193" s="203">
        <v>454</v>
      </c>
      <c r="F193" s="205">
        <v>1319</v>
      </c>
      <c r="G193" s="204">
        <v>39</v>
      </c>
      <c r="H193" s="203">
        <v>17</v>
      </c>
      <c r="I193" s="203">
        <v>56</v>
      </c>
      <c r="J193" s="204">
        <v>904</v>
      </c>
      <c r="K193" s="203">
        <v>471</v>
      </c>
      <c r="L193" s="203">
        <v>1375</v>
      </c>
    </row>
    <row r="194" spans="2:12" ht="12.75">
      <c r="B194" s="188" t="s">
        <v>147</v>
      </c>
      <c r="C194" s="192"/>
      <c r="D194" s="190"/>
      <c r="E194" s="189"/>
      <c r="F194" s="191"/>
      <c r="G194" s="190"/>
      <c r="H194" s="189"/>
      <c r="I194" s="191"/>
      <c r="J194" s="190"/>
      <c r="K194" s="189"/>
      <c r="L194" s="189"/>
    </row>
    <row r="195" spans="2:12" ht="12.75">
      <c r="B195" s="187"/>
      <c r="C195" s="212" t="s">
        <v>166</v>
      </c>
      <c r="D195" s="292">
        <v>10</v>
      </c>
      <c r="E195" s="219">
        <v>42</v>
      </c>
      <c r="F195" s="293">
        <v>52</v>
      </c>
      <c r="G195" s="292">
        <v>0</v>
      </c>
      <c r="H195" s="219">
        <v>1</v>
      </c>
      <c r="I195" s="293">
        <v>1</v>
      </c>
      <c r="J195" s="292">
        <v>10</v>
      </c>
      <c r="K195" s="294">
        <v>43</v>
      </c>
      <c r="L195" s="219">
        <v>53</v>
      </c>
    </row>
    <row r="196" spans="3:12" ht="12.75">
      <c r="C196" s="212" t="s">
        <v>168</v>
      </c>
      <c r="D196" s="292">
        <v>19</v>
      </c>
      <c r="E196" s="219">
        <v>36</v>
      </c>
      <c r="F196" s="293">
        <v>55</v>
      </c>
      <c r="G196" s="292">
        <v>5</v>
      </c>
      <c r="H196" s="219">
        <v>7</v>
      </c>
      <c r="I196" s="293">
        <v>12</v>
      </c>
      <c r="J196" s="292">
        <v>24</v>
      </c>
      <c r="K196" s="294">
        <v>43</v>
      </c>
      <c r="L196" s="219">
        <v>67</v>
      </c>
    </row>
    <row r="197" spans="3:12" ht="12.75">
      <c r="C197" s="212" t="s">
        <v>167</v>
      </c>
      <c r="D197" s="292">
        <v>77</v>
      </c>
      <c r="E197" s="219">
        <v>141</v>
      </c>
      <c r="F197" s="293">
        <v>218</v>
      </c>
      <c r="G197" s="292">
        <v>5</v>
      </c>
      <c r="H197" s="219">
        <v>12</v>
      </c>
      <c r="I197" s="293">
        <v>17</v>
      </c>
      <c r="J197" s="292">
        <v>82</v>
      </c>
      <c r="K197" s="294">
        <v>153</v>
      </c>
      <c r="L197" s="219">
        <v>235</v>
      </c>
    </row>
    <row r="198" spans="3:12" ht="12.75">
      <c r="C198" s="212" t="s">
        <v>246</v>
      </c>
      <c r="D198" s="292">
        <v>21</v>
      </c>
      <c r="E198" s="219">
        <v>56</v>
      </c>
      <c r="F198" s="293">
        <v>77</v>
      </c>
      <c r="G198" s="292">
        <v>6</v>
      </c>
      <c r="H198" s="219">
        <v>4</v>
      </c>
      <c r="I198" s="293">
        <v>10</v>
      </c>
      <c r="J198" s="292">
        <v>27</v>
      </c>
      <c r="K198" s="294">
        <v>60</v>
      </c>
      <c r="L198" s="219">
        <v>87</v>
      </c>
    </row>
    <row r="199" spans="3:12" ht="12.75">
      <c r="C199" s="212" t="s">
        <v>247</v>
      </c>
      <c r="D199" s="292">
        <v>72</v>
      </c>
      <c r="E199" s="219">
        <v>82</v>
      </c>
      <c r="F199" s="293">
        <v>154</v>
      </c>
      <c r="G199" s="292">
        <v>10</v>
      </c>
      <c r="H199" s="219">
        <v>10</v>
      </c>
      <c r="I199" s="293">
        <v>20</v>
      </c>
      <c r="J199" s="292">
        <v>82</v>
      </c>
      <c r="K199" s="294">
        <v>92</v>
      </c>
      <c r="L199" s="219">
        <v>174</v>
      </c>
    </row>
    <row r="200" spans="3:12" ht="12.75">
      <c r="C200" s="212" t="s">
        <v>28</v>
      </c>
      <c r="D200" s="292">
        <v>5</v>
      </c>
      <c r="E200" s="219">
        <v>2</v>
      </c>
      <c r="F200" s="293">
        <v>7</v>
      </c>
      <c r="G200" s="292">
        <v>0</v>
      </c>
      <c r="H200" s="219">
        <v>0</v>
      </c>
      <c r="I200" s="293">
        <v>0</v>
      </c>
      <c r="J200" s="292">
        <v>5</v>
      </c>
      <c r="K200" s="294">
        <v>2</v>
      </c>
      <c r="L200" s="219">
        <v>7</v>
      </c>
    </row>
    <row r="201" spans="3:12" ht="12.75">
      <c r="C201" s="212" t="s">
        <v>248</v>
      </c>
      <c r="D201" s="292">
        <v>25</v>
      </c>
      <c r="E201" s="219">
        <v>66</v>
      </c>
      <c r="F201" s="293">
        <v>91</v>
      </c>
      <c r="G201" s="292">
        <v>4</v>
      </c>
      <c r="H201" s="219">
        <v>9</v>
      </c>
      <c r="I201" s="293">
        <v>13</v>
      </c>
      <c r="J201" s="292">
        <v>29</v>
      </c>
      <c r="K201" s="294">
        <v>75</v>
      </c>
      <c r="L201" s="219">
        <v>104</v>
      </c>
    </row>
    <row r="202" spans="3:12" ht="12.75">
      <c r="C202" s="212" t="s">
        <v>53</v>
      </c>
      <c r="D202" s="292">
        <v>10</v>
      </c>
      <c r="E202" s="219">
        <v>26</v>
      </c>
      <c r="F202" s="293">
        <v>36</v>
      </c>
      <c r="G202" s="292">
        <v>4</v>
      </c>
      <c r="H202" s="219">
        <v>3</v>
      </c>
      <c r="I202" s="293">
        <v>7</v>
      </c>
      <c r="J202" s="292">
        <v>14</v>
      </c>
      <c r="K202" s="294">
        <v>29</v>
      </c>
      <c r="L202" s="219">
        <v>43</v>
      </c>
    </row>
    <row r="203" spans="3:12" ht="12.75">
      <c r="C203" s="192" t="s">
        <v>300</v>
      </c>
      <c r="D203" s="204">
        <v>239</v>
      </c>
      <c r="E203" s="203">
        <v>451</v>
      </c>
      <c r="F203" s="205">
        <v>690</v>
      </c>
      <c r="G203" s="204">
        <v>34</v>
      </c>
      <c r="H203" s="203">
        <v>46</v>
      </c>
      <c r="I203" s="203">
        <v>80</v>
      </c>
      <c r="J203" s="204">
        <v>273</v>
      </c>
      <c r="K203" s="203">
        <v>497</v>
      </c>
      <c r="L203" s="784">
        <v>770</v>
      </c>
    </row>
    <row r="204" spans="2:12" ht="12.75">
      <c r="B204" s="188" t="s">
        <v>195</v>
      </c>
      <c r="C204" s="192"/>
      <c r="D204" s="190"/>
      <c r="E204" s="189"/>
      <c r="F204" s="191"/>
      <c r="G204" s="190"/>
      <c r="H204" s="189"/>
      <c r="I204" s="191"/>
      <c r="J204" s="190"/>
      <c r="K204" s="189"/>
      <c r="L204" s="189"/>
    </row>
    <row r="205" spans="2:12" ht="12.75">
      <c r="B205" s="187"/>
      <c r="C205" s="484" t="s">
        <v>821</v>
      </c>
      <c r="D205" s="201">
        <v>51</v>
      </c>
      <c r="E205" s="200">
        <v>73</v>
      </c>
      <c r="F205" s="202">
        <v>124</v>
      </c>
      <c r="G205" s="201">
        <v>8</v>
      </c>
      <c r="H205" s="200">
        <v>6</v>
      </c>
      <c r="I205" s="202">
        <v>14</v>
      </c>
      <c r="J205" s="201">
        <v>59</v>
      </c>
      <c r="K205" s="218">
        <v>79</v>
      </c>
      <c r="L205" s="200">
        <v>138</v>
      </c>
    </row>
    <row r="206" spans="3:12" ht="12.75">
      <c r="C206" s="187" t="s">
        <v>172</v>
      </c>
      <c r="D206" s="198">
        <v>0</v>
      </c>
      <c r="E206" s="197">
        <v>0</v>
      </c>
      <c r="F206" s="199">
        <v>0</v>
      </c>
      <c r="G206" s="198">
        <v>35</v>
      </c>
      <c r="H206" s="197">
        <v>17</v>
      </c>
      <c r="I206" s="199">
        <v>52</v>
      </c>
      <c r="J206" s="198">
        <v>35</v>
      </c>
      <c r="K206" s="197">
        <v>17</v>
      </c>
      <c r="L206" s="197">
        <v>52</v>
      </c>
    </row>
    <row r="207" spans="1:12" ht="12.75">
      <c r="A207" s="185"/>
      <c r="C207" s="192" t="s">
        <v>300</v>
      </c>
      <c r="D207" s="204">
        <v>51</v>
      </c>
      <c r="E207" s="203">
        <v>73</v>
      </c>
      <c r="F207" s="205">
        <v>124</v>
      </c>
      <c r="G207" s="204">
        <v>43</v>
      </c>
      <c r="H207" s="203">
        <v>23</v>
      </c>
      <c r="I207" s="203">
        <v>66</v>
      </c>
      <c r="J207" s="204">
        <v>94</v>
      </c>
      <c r="K207" s="203">
        <v>96</v>
      </c>
      <c r="L207" s="203">
        <v>190</v>
      </c>
    </row>
    <row r="208" spans="1:12" ht="12.75">
      <c r="A208" s="185"/>
      <c r="B208" s="188" t="s">
        <v>395</v>
      </c>
      <c r="C208" s="192"/>
      <c r="D208" s="190"/>
      <c r="E208" s="189"/>
      <c r="F208" s="191"/>
      <c r="G208" s="190"/>
      <c r="H208" s="189"/>
      <c r="I208" s="189"/>
      <c r="J208" s="190"/>
      <c r="K208" s="189"/>
      <c r="L208" s="189"/>
    </row>
    <row r="209" spans="1:12" ht="12.75">
      <c r="A209" s="185"/>
      <c r="C209" s="206" t="s">
        <v>9</v>
      </c>
      <c r="D209" s="201">
        <v>134</v>
      </c>
      <c r="E209" s="200">
        <v>205</v>
      </c>
      <c r="F209" s="202">
        <v>339</v>
      </c>
      <c r="G209" s="201">
        <v>5</v>
      </c>
      <c r="H209" s="200">
        <v>3</v>
      </c>
      <c r="I209" s="200">
        <v>8</v>
      </c>
      <c r="J209" s="201">
        <v>139</v>
      </c>
      <c r="K209" s="200">
        <v>208</v>
      </c>
      <c r="L209" s="200">
        <v>347</v>
      </c>
    </row>
    <row r="210" spans="1:12" ht="12.75">
      <c r="A210" s="185"/>
      <c r="C210" s="206" t="s">
        <v>243</v>
      </c>
      <c r="D210" s="201">
        <v>99</v>
      </c>
      <c r="E210" s="200">
        <v>85</v>
      </c>
      <c r="F210" s="202">
        <v>184</v>
      </c>
      <c r="G210" s="201">
        <v>134</v>
      </c>
      <c r="H210" s="200">
        <v>139</v>
      </c>
      <c r="I210" s="200">
        <v>273</v>
      </c>
      <c r="J210" s="201">
        <v>233</v>
      </c>
      <c r="K210" s="200">
        <v>224</v>
      </c>
      <c r="L210" s="200">
        <v>457</v>
      </c>
    </row>
    <row r="211" spans="1:12" ht="12.75">
      <c r="A211" s="185"/>
      <c r="C211" s="485" t="s">
        <v>10</v>
      </c>
      <c r="D211" s="201">
        <v>25</v>
      </c>
      <c r="E211" s="200">
        <v>5</v>
      </c>
      <c r="F211" s="202">
        <v>30</v>
      </c>
      <c r="G211" s="201">
        <v>0</v>
      </c>
      <c r="H211" s="200">
        <v>0</v>
      </c>
      <c r="I211" s="200">
        <v>0</v>
      </c>
      <c r="J211" s="201">
        <v>25</v>
      </c>
      <c r="K211" s="200">
        <v>5</v>
      </c>
      <c r="L211" s="200">
        <v>30</v>
      </c>
    </row>
    <row r="212" spans="1:12" ht="12.75">
      <c r="A212" s="185"/>
      <c r="C212" s="206" t="s">
        <v>11</v>
      </c>
      <c r="D212" s="201">
        <v>1980</v>
      </c>
      <c r="E212" s="200">
        <v>1417</v>
      </c>
      <c r="F212" s="202">
        <v>3397</v>
      </c>
      <c r="G212" s="201">
        <v>38</v>
      </c>
      <c r="H212" s="200">
        <v>27</v>
      </c>
      <c r="I212" s="200">
        <v>65</v>
      </c>
      <c r="J212" s="201">
        <v>2018</v>
      </c>
      <c r="K212" s="200">
        <v>1444</v>
      </c>
      <c r="L212" s="200">
        <v>3462</v>
      </c>
    </row>
    <row r="213" spans="1:12" ht="12.75">
      <c r="A213" s="185"/>
      <c r="C213" s="192" t="s">
        <v>300</v>
      </c>
      <c r="D213" s="204">
        <v>2238</v>
      </c>
      <c r="E213" s="203">
        <v>1712</v>
      </c>
      <c r="F213" s="205">
        <v>3950</v>
      </c>
      <c r="G213" s="204">
        <v>177</v>
      </c>
      <c r="H213" s="203">
        <v>169</v>
      </c>
      <c r="I213" s="203">
        <v>346</v>
      </c>
      <c r="J213" s="204">
        <v>2415</v>
      </c>
      <c r="K213" s="203">
        <v>1881</v>
      </c>
      <c r="L213" s="203">
        <v>4296</v>
      </c>
    </row>
    <row r="214" spans="1:12" ht="12.75">
      <c r="A214" s="185"/>
      <c r="B214" s="188" t="s">
        <v>396</v>
      </c>
      <c r="C214" s="192"/>
      <c r="D214" s="190"/>
      <c r="E214" s="189"/>
      <c r="F214" s="191"/>
      <c r="G214" s="190"/>
      <c r="H214" s="189"/>
      <c r="I214" s="189"/>
      <c r="J214" s="190"/>
      <c r="K214" s="189"/>
      <c r="L214" s="189"/>
    </row>
    <row r="215" spans="1:12" ht="12.75">
      <c r="A215" s="185"/>
      <c r="C215" s="206" t="s">
        <v>500</v>
      </c>
      <c r="D215" s="201">
        <v>26</v>
      </c>
      <c r="E215" s="200">
        <v>10</v>
      </c>
      <c r="F215" s="202">
        <v>36</v>
      </c>
      <c r="G215" s="201">
        <v>134</v>
      </c>
      <c r="H215" s="200">
        <v>62</v>
      </c>
      <c r="I215" s="200">
        <v>196</v>
      </c>
      <c r="J215" s="201">
        <v>160</v>
      </c>
      <c r="K215" s="200">
        <v>72</v>
      </c>
      <c r="L215" s="200">
        <v>232</v>
      </c>
    </row>
    <row r="216" spans="1:12" ht="12.75">
      <c r="A216" s="185"/>
      <c r="C216" s="206" t="s">
        <v>12</v>
      </c>
      <c r="D216" s="201">
        <v>3696</v>
      </c>
      <c r="E216" s="200">
        <v>411</v>
      </c>
      <c r="F216" s="202">
        <v>4107</v>
      </c>
      <c r="G216" s="201">
        <v>80</v>
      </c>
      <c r="H216" s="200">
        <v>13</v>
      </c>
      <c r="I216" s="200">
        <v>93</v>
      </c>
      <c r="J216" s="201">
        <v>3776</v>
      </c>
      <c r="K216" s="200">
        <v>424</v>
      </c>
      <c r="L216" s="200">
        <v>4200</v>
      </c>
    </row>
    <row r="217" spans="1:12" ht="12.75">
      <c r="A217" s="185"/>
      <c r="C217" s="206" t="s">
        <v>626</v>
      </c>
      <c r="D217" s="201">
        <v>463</v>
      </c>
      <c r="E217" s="200">
        <v>60</v>
      </c>
      <c r="F217" s="202">
        <v>523</v>
      </c>
      <c r="G217" s="201">
        <v>13</v>
      </c>
      <c r="H217" s="200">
        <v>3</v>
      </c>
      <c r="I217" s="200">
        <v>16</v>
      </c>
      <c r="J217" s="201">
        <v>476</v>
      </c>
      <c r="K217" s="200">
        <v>63</v>
      </c>
      <c r="L217" s="200">
        <v>539</v>
      </c>
    </row>
    <row r="218" spans="1:12" ht="12.75">
      <c r="A218" s="185"/>
      <c r="C218" s="485" t="s">
        <v>13</v>
      </c>
      <c r="D218" s="201">
        <v>171</v>
      </c>
      <c r="E218" s="200">
        <v>42</v>
      </c>
      <c r="F218" s="202">
        <v>213</v>
      </c>
      <c r="G218" s="201">
        <v>1</v>
      </c>
      <c r="H218" s="200">
        <v>3</v>
      </c>
      <c r="I218" s="200">
        <v>4</v>
      </c>
      <c r="J218" s="201">
        <v>172</v>
      </c>
      <c r="K218" s="200">
        <v>45</v>
      </c>
      <c r="L218" s="200">
        <v>217</v>
      </c>
    </row>
    <row r="219" spans="3:12" ht="12.75">
      <c r="C219" s="485" t="s">
        <v>14</v>
      </c>
      <c r="D219" s="201">
        <v>97</v>
      </c>
      <c r="E219" s="200">
        <v>41</v>
      </c>
      <c r="F219" s="202">
        <v>138</v>
      </c>
      <c r="G219" s="201">
        <v>2</v>
      </c>
      <c r="H219" s="200">
        <v>2</v>
      </c>
      <c r="I219" s="200">
        <v>4</v>
      </c>
      <c r="J219" s="201">
        <v>99</v>
      </c>
      <c r="K219" s="200">
        <v>43</v>
      </c>
      <c r="L219" s="200">
        <v>142</v>
      </c>
    </row>
    <row r="220" spans="3:12" ht="12.75">
      <c r="C220" s="485" t="s">
        <v>15</v>
      </c>
      <c r="D220" s="201">
        <v>245</v>
      </c>
      <c r="E220" s="200">
        <v>10</v>
      </c>
      <c r="F220" s="202">
        <v>255</v>
      </c>
      <c r="G220" s="201">
        <v>4</v>
      </c>
      <c r="H220" s="200">
        <v>1</v>
      </c>
      <c r="I220" s="200">
        <v>5</v>
      </c>
      <c r="J220" s="201">
        <v>249</v>
      </c>
      <c r="K220" s="200">
        <v>11</v>
      </c>
      <c r="L220" s="200">
        <v>260</v>
      </c>
    </row>
    <row r="221" spans="1:12" ht="12.75">
      <c r="A221" s="185"/>
      <c r="C221" s="485" t="s">
        <v>16</v>
      </c>
      <c r="D221" s="201">
        <v>92</v>
      </c>
      <c r="E221" s="200">
        <v>4</v>
      </c>
      <c r="F221" s="202">
        <v>96</v>
      </c>
      <c r="G221" s="201">
        <v>0</v>
      </c>
      <c r="H221" s="200">
        <v>0</v>
      </c>
      <c r="I221" s="200">
        <v>0</v>
      </c>
      <c r="J221" s="201">
        <v>92</v>
      </c>
      <c r="K221" s="200">
        <v>4</v>
      </c>
      <c r="L221" s="200">
        <v>96</v>
      </c>
    </row>
    <row r="222" spans="1:12" ht="12.75">
      <c r="A222" s="185"/>
      <c r="C222" s="206" t="s">
        <v>17</v>
      </c>
      <c r="D222" s="201">
        <v>75</v>
      </c>
      <c r="E222" s="200">
        <v>28</v>
      </c>
      <c r="F222" s="202">
        <v>103</v>
      </c>
      <c r="G222" s="201">
        <v>3</v>
      </c>
      <c r="H222" s="200">
        <v>0</v>
      </c>
      <c r="I222" s="200">
        <v>3</v>
      </c>
      <c r="J222" s="201">
        <v>78</v>
      </c>
      <c r="K222" s="200">
        <v>28</v>
      </c>
      <c r="L222" s="200">
        <v>106</v>
      </c>
    </row>
    <row r="223" spans="1:12" ht="12.75">
      <c r="A223" s="185"/>
      <c r="C223" s="206" t="s">
        <v>18</v>
      </c>
      <c r="D223" s="201">
        <v>106</v>
      </c>
      <c r="E223" s="200">
        <v>9</v>
      </c>
      <c r="F223" s="202">
        <v>115</v>
      </c>
      <c r="G223" s="201">
        <v>3</v>
      </c>
      <c r="H223" s="200">
        <v>0</v>
      </c>
      <c r="I223" s="200">
        <v>3</v>
      </c>
      <c r="J223" s="201">
        <v>109</v>
      </c>
      <c r="K223" s="200">
        <v>9</v>
      </c>
      <c r="L223" s="200">
        <v>118</v>
      </c>
    </row>
    <row r="224" spans="1:12" ht="12.75">
      <c r="A224" s="185"/>
      <c r="C224" s="485" t="s">
        <v>19</v>
      </c>
      <c r="D224" s="201">
        <v>12</v>
      </c>
      <c r="E224" s="200">
        <v>4</v>
      </c>
      <c r="F224" s="202">
        <v>16</v>
      </c>
      <c r="G224" s="201">
        <v>0</v>
      </c>
      <c r="H224" s="200">
        <v>0</v>
      </c>
      <c r="I224" s="200">
        <v>0</v>
      </c>
      <c r="J224" s="201">
        <v>12</v>
      </c>
      <c r="K224" s="200">
        <v>4</v>
      </c>
      <c r="L224" s="200">
        <v>16</v>
      </c>
    </row>
    <row r="225" spans="1:12" ht="12.75">
      <c r="A225" s="185"/>
      <c r="C225" s="192" t="s">
        <v>300</v>
      </c>
      <c r="D225" s="204">
        <v>4983</v>
      </c>
      <c r="E225" s="203">
        <v>619</v>
      </c>
      <c r="F225" s="205">
        <v>5602</v>
      </c>
      <c r="G225" s="204">
        <v>240</v>
      </c>
      <c r="H225" s="203">
        <v>84</v>
      </c>
      <c r="I225" s="203">
        <v>324</v>
      </c>
      <c r="J225" s="204">
        <v>5223</v>
      </c>
      <c r="K225" s="203">
        <v>703</v>
      </c>
      <c r="L225" s="203">
        <v>5926</v>
      </c>
    </row>
    <row r="226" spans="1:12" ht="12.75">
      <c r="A226" s="185"/>
      <c r="B226" s="188" t="s">
        <v>139</v>
      </c>
      <c r="C226" s="192"/>
      <c r="D226" s="190"/>
      <c r="E226" s="189"/>
      <c r="F226" s="191"/>
      <c r="G226" s="190"/>
      <c r="H226" s="189"/>
      <c r="I226" s="191"/>
      <c r="J226" s="190"/>
      <c r="K226" s="189"/>
      <c r="L226" s="189"/>
    </row>
    <row r="227" spans="1:12" ht="12.75">
      <c r="A227" s="185"/>
      <c r="B227" s="187"/>
      <c r="C227" s="187" t="s">
        <v>29</v>
      </c>
      <c r="D227" s="201">
        <v>373</v>
      </c>
      <c r="E227" s="200">
        <v>890</v>
      </c>
      <c r="F227" s="202">
        <v>1263</v>
      </c>
      <c r="G227" s="201">
        <v>19</v>
      </c>
      <c r="H227" s="200">
        <v>38</v>
      </c>
      <c r="I227" s="202">
        <v>57</v>
      </c>
      <c r="J227" s="201">
        <v>392</v>
      </c>
      <c r="K227" s="218">
        <v>928</v>
      </c>
      <c r="L227" s="200">
        <v>1320</v>
      </c>
    </row>
    <row r="228" spans="1:12" ht="12.75">
      <c r="A228" s="185"/>
      <c r="C228" s="187" t="s">
        <v>30</v>
      </c>
      <c r="D228" s="201">
        <v>383</v>
      </c>
      <c r="E228" s="200">
        <v>221</v>
      </c>
      <c r="F228" s="202">
        <v>604</v>
      </c>
      <c r="G228" s="201">
        <v>22</v>
      </c>
      <c r="H228" s="200">
        <v>21</v>
      </c>
      <c r="I228" s="202">
        <v>43</v>
      </c>
      <c r="J228" s="201">
        <v>405</v>
      </c>
      <c r="K228" s="218">
        <v>242</v>
      </c>
      <c r="L228" s="200">
        <v>647</v>
      </c>
    </row>
    <row r="229" spans="1:12" ht="12.75">
      <c r="A229" s="185"/>
      <c r="C229" s="187" t="s">
        <v>568</v>
      </c>
      <c r="D229" s="201">
        <v>195</v>
      </c>
      <c r="E229" s="200">
        <v>148</v>
      </c>
      <c r="F229" s="202">
        <v>343</v>
      </c>
      <c r="G229" s="201">
        <v>14</v>
      </c>
      <c r="H229" s="200">
        <v>10</v>
      </c>
      <c r="I229" s="202">
        <v>24</v>
      </c>
      <c r="J229" s="201">
        <v>209</v>
      </c>
      <c r="K229" s="218">
        <v>158</v>
      </c>
      <c r="L229" s="200">
        <v>367</v>
      </c>
    </row>
    <row r="230" spans="1:12" ht="12.75">
      <c r="A230" s="185"/>
      <c r="C230" s="187" t="s">
        <v>31</v>
      </c>
      <c r="D230" s="198">
        <v>127</v>
      </c>
      <c r="E230" s="197">
        <v>245</v>
      </c>
      <c r="F230" s="199">
        <v>372</v>
      </c>
      <c r="G230" s="198">
        <v>10</v>
      </c>
      <c r="H230" s="197">
        <v>17</v>
      </c>
      <c r="I230" s="199">
        <v>27</v>
      </c>
      <c r="J230" s="198">
        <v>137</v>
      </c>
      <c r="K230" s="197">
        <v>262</v>
      </c>
      <c r="L230" s="197">
        <v>399</v>
      </c>
    </row>
    <row r="231" spans="1:12" ht="12.75">
      <c r="A231" s="185"/>
      <c r="C231" s="192" t="s">
        <v>300</v>
      </c>
      <c r="D231" s="204">
        <v>1078</v>
      </c>
      <c r="E231" s="203">
        <v>1504</v>
      </c>
      <c r="F231" s="205">
        <v>2582</v>
      </c>
      <c r="G231" s="204">
        <v>65</v>
      </c>
      <c r="H231" s="203">
        <v>86</v>
      </c>
      <c r="I231" s="203">
        <v>151</v>
      </c>
      <c r="J231" s="204">
        <v>1143</v>
      </c>
      <c r="K231" s="203">
        <v>1590</v>
      </c>
      <c r="L231" s="203">
        <v>2733</v>
      </c>
    </row>
    <row r="232" spans="1:12" ht="12.75">
      <c r="A232" s="185"/>
      <c r="B232" s="188" t="s">
        <v>148</v>
      </c>
      <c r="C232" s="192"/>
      <c r="D232" s="190"/>
      <c r="E232" s="189"/>
      <c r="F232" s="191"/>
      <c r="G232" s="190"/>
      <c r="H232" s="189"/>
      <c r="I232" s="189"/>
      <c r="J232" s="190"/>
      <c r="K232" s="189"/>
      <c r="L232" s="189"/>
    </row>
    <row r="233" spans="1:12" ht="12.75">
      <c r="A233" s="185"/>
      <c r="C233" s="206" t="s">
        <v>148</v>
      </c>
      <c r="D233" s="198">
        <v>166</v>
      </c>
      <c r="E233" s="197">
        <v>96</v>
      </c>
      <c r="F233" s="199">
        <v>262</v>
      </c>
      <c r="G233" s="198">
        <v>16</v>
      </c>
      <c r="H233" s="197">
        <v>11</v>
      </c>
      <c r="I233" s="197">
        <v>27</v>
      </c>
      <c r="J233" s="198">
        <v>182</v>
      </c>
      <c r="K233" s="197">
        <v>107</v>
      </c>
      <c r="L233" s="197">
        <v>289</v>
      </c>
    </row>
    <row r="234" spans="1:12" ht="12.75">
      <c r="A234" s="185"/>
      <c r="C234" s="192" t="s">
        <v>300</v>
      </c>
      <c r="D234" s="190">
        <v>166</v>
      </c>
      <c r="E234" s="189">
        <v>96</v>
      </c>
      <c r="F234" s="191">
        <v>262</v>
      </c>
      <c r="G234" s="190">
        <v>16</v>
      </c>
      <c r="H234" s="189">
        <v>11</v>
      </c>
      <c r="I234" s="189">
        <v>27</v>
      </c>
      <c r="J234" s="190">
        <v>182</v>
      </c>
      <c r="K234" s="189">
        <v>107</v>
      </c>
      <c r="L234" s="189">
        <v>289</v>
      </c>
    </row>
    <row r="235" spans="1:12" ht="12.75">
      <c r="A235" s="185"/>
      <c r="B235" s="188" t="s">
        <v>146</v>
      </c>
      <c r="C235" s="192"/>
      <c r="D235" s="190"/>
      <c r="E235" s="189"/>
      <c r="F235" s="191"/>
      <c r="G235" s="190"/>
      <c r="H235" s="189"/>
      <c r="I235" s="191"/>
      <c r="J235" s="190"/>
      <c r="K235" s="189"/>
      <c r="L235" s="189"/>
    </row>
    <row r="236" spans="1:12" ht="12.75">
      <c r="A236" s="185"/>
      <c r="B236" s="187"/>
      <c r="C236" s="187" t="s">
        <v>32</v>
      </c>
      <c r="D236" s="201">
        <v>34</v>
      </c>
      <c r="E236" s="200">
        <v>117</v>
      </c>
      <c r="F236" s="202">
        <v>151</v>
      </c>
      <c r="G236" s="201">
        <v>0</v>
      </c>
      <c r="H236" s="200">
        <v>9</v>
      </c>
      <c r="I236" s="202">
        <v>9</v>
      </c>
      <c r="J236" s="201">
        <v>34</v>
      </c>
      <c r="K236" s="218">
        <v>126</v>
      </c>
      <c r="L236" s="200">
        <v>160</v>
      </c>
    </row>
    <row r="237" spans="1:12" ht="12.75">
      <c r="A237" s="185"/>
      <c r="C237" s="187" t="s">
        <v>33</v>
      </c>
      <c r="D237" s="201">
        <v>8</v>
      </c>
      <c r="E237" s="200">
        <v>29</v>
      </c>
      <c r="F237" s="202">
        <v>37</v>
      </c>
      <c r="G237" s="201">
        <v>0</v>
      </c>
      <c r="H237" s="200">
        <v>0</v>
      </c>
      <c r="I237" s="202">
        <v>0</v>
      </c>
      <c r="J237" s="201">
        <v>8</v>
      </c>
      <c r="K237" s="218">
        <v>29</v>
      </c>
      <c r="L237" s="200">
        <v>37</v>
      </c>
    </row>
    <row r="238" spans="1:12" ht="12.75">
      <c r="A238" s="185"/>
      <c r="C238" s="187" t="s">
        <v>418</v>
      </c>
      <c r="D238" s="201">
        <v>31</v>
      </c>
      <c r="E238" s="200">
        <v>594</v>
      </c>
      <c r="F238" s="202">
        <v>625</v>
      </c>
      <c r="G238" s="201">
        <v>1</v>
      </c>
      <c r="H238" s="200">
        <v>12</v>
      </c>
      <c r="I238" s="202">
        <v>13</v>
      </c>
      <c r="J238" s="201">
        <v>32</v>
      </c>
      <c r="K238" s="218">
        <v>606</v>
      </c>
      <c r="L238" s="200">
        <v>638</v>
      </c>
    </row>
    <row r="239" spans="1:12" ht="12.75">
      <c r="A239" s="185"/>
      <c r="C239" s="187" t="s">
        <v>413</v>
      </c>
      <c r="D239" s="198">
        <v>614</v>
      </c>
      <c r="E239" s="197">
        <v>2449</v>
      </c>
      <c r="F239" s="199">
        <v>3063</v>
      </c>
      <c r="G239" s="198">
        <v>67</v>
      </c>
      <c r="H239" s="197">
        <v>168</v>
      </c>
      <c r="I239" s="199">
        <v>235</v>
      </c>
      <c r="J239" s="198">
        <v>681</v>
      </c>
      <c r="K239" s="197">
        <v>2617</v>
      </c>
      <c r="L239" s="197">
        <v>3298</v>
      </c>
    </row>
    <row r="240" spans="1:12" ht="12.75">
      <c r="A240" s="185"/>
      <c r="C240" s="192" t="s">
        <v>300</v>
      </c>
      <c r="D240" s="204">
        <v>687</v>
      </c>
      <c r="E240" s="203">
        <v>3189</v>
      </c>
      <c r="F240" s="205">
        <v>3876</v>
      </c>
      <c r="G240" s="204">
        <v>68</v>
      </c>
      <c r="H240" s="203">
        <v>189</v>
      </c>
      <c r="I240" s="203">
        <v>257</v>
      </c>
      <c r="J240" s="204">
        <v>755</v>
      </c>
      <c r="K240" s="203">
        <v>3378</v>
      </c>
      <c r="L240" s="203">
        <v>4133</v>
      </c>
    </row>
    <row r="241" spans="1:12" ht="13.5" customHeight="1">
      <c r="A241" s="185"/>
      <c r="B241" s="188" t="s">
        <v>196</v>
      </c>
      <c r="C241" s="192"/>
      <c r="D241" s="190"/>
      <c r="E241" s="189"/>
      <c r="F241" s="191"/>
      <c r="G241" s="190"/>
      <c r="H241" s="189"/>
      <c r="I241" s="191"/>
      <c r="J241" s="190"/>
      <c r="K241" s="189"/>
      <c r="L241" s="189"/>
    </row>
    <row r="242" spans="1:12" ht="12.75">
      <c r="A242" s="185"/>
      <c r="B242" s="187"/>
      <c r="C242" s="187" t="s">
        <v>34</v>
      </c>
      <c r="D242" s="201">
        <v>428</v>
      </c>
      <c r="E242" s="200">
        <v>971</v>
      </c>
      <c r="F242" s="202">
        <v>1399</v>
      </c>
      <c r="G242" s="201">
        <v>22</v>
      </c>
      <c r="H242" s="200">
        <v>49</v>
      </c>
      <c r="I242" s="202">
        <v>71</v>
      </c>
      <c r="J242" s="201">
        <v>450</v>
      </c>
      <c r="K242" s="218">
        <v>1020</v>
      </c>
      <c r="L242" s="200">
        <v>1470</v>
      </c>
    </row>
    <row r="243" spans="1:12" ht="12.75">
      <c r="A243" s="185"/>
      <c r="C243" s="187" t="s">
        <v>35</v>
      </c>
      <c r="D243" s="201">
        <v>2185</v>
      </c>
      <c r="E243" s="200">
        <v>3339</v>
      </c>
      <c r="F243" s="202">
        <v>5524</v>
      </c>
      <c r="G243" s="201">
        <v>69</v>
      </c>
      <c r="H243" s="200">
        <v>137</v>
      </c>
      <c r="I243" s="202">
        <v>206</v>
      </c>
      <c r="J243" s="201">
        <v>2254</v>
      </c>
      <c r="K243" s="218">
        <v>3476</v>
      </c>
      <c r="L243" s="200">
        <v>5730</v>
      </c>
    </row>
    <row r="244" spans="1:12" ht="12.75">
      <c r="A244" s="185"/>
      <c r="C244" s="212" t="s">
        <v>708</v>
      </c>
      <c r="D244" s="198">
        <v>233</v>
      </c>
      <c r="E244" s="197">
        <v>413</v>
      </c>
      <c r="F244" s="199">
        <v>646</v>
      </c>
      <c r="G244" s="198">
        <v>11</v>
      </c>
      <c r="H244" s="197">
        <v>13</v>
      </c>
      <c r="I244" s="199">
        <v>24</v>
      </c>
      <c r="J244" s="201">
        <v>244</v>
      </c>
      <c r="K244" s="200">
        <v>426</v>
      </c>
      <c r="L244" s="200">
        <v>670</v>
      </c>
    </row>
    <row r="245" spans="1:12" ht="12.75">
      <c r="A245" s="185"/>
      <c r="C245" s="192" t="s">
        <v>300</v>
      </c>
      <c r="D245" s="204">
        <v>2846</v>
      </c>
      <c r="E245" s="203">
        <v>4723</v>
      </c>
      <c r="F245" s="205">
        <v>7569</v>
      </c>
      <c r="G245" s="204">
        <v>102</v>
      </c>
      <c r="H245" s="203">
        <v>199</v>
      </c>
      <c r="I245" s="203">
        <v>301</v>
      </c>
      <c r="J245" s="204">
        <v>2948</v>
      </c>
      <c r="K245" s="203">
        <v>4922</v>
      </c>
      <c r="L245" s="203">
        <v>7870</v>
      </c>
    </row>
    <row r="246" spans="1:12" ht="12.75">
      <c r="A246" s="185"/>
      <c r="B246" s="188" t="s">
        <v>140</v>
      </c>
      <c r="C246" s="192"/>
      <c r="D246" s="190"/>
      <c r="E246" s="189"/>
      <c r="F246" s="191"/>
      <c r="G246" s="190"/>
      <c r="H246" s="189"/>
      <c r="I246" s="191"/>
      <c r="J246" s="190"/>
      <c r="K246" s="189"/>
      <c r="L246" s="189"/>
    </row>
    <row r="247" spans="1:12" ht="12.75">
      <c r="A247" s="185"/>
      <c r="C247" s="187" t="s">
        <v>36</v>
      </c>
      <c r="D247" s="201">
        <v>9</v>
      </c>
      <c r="E247" s="200">
        <v>441</v>
      </c>
      <c r="F247" s="202">
        <v>450</v>
      </c>
      <c r="G247" s="201">
        <v>0</v>
      </c>
      <c r="H247" s="200">
        <v>9</v>
      </c>
      <c r="I247" s="202">
        <v>9</v>
      </c>
      <c r="J247" s="201">
        <v>9</v>
      </c>
      <c r="K247" s="200">
        <v>450</v>
      </c>
      <c r="L247" s="200">
        <v>459</v>
      </c>
    </row>
    <row r="248" spans="1:12" ht="12.75">
      <c r="A248" s="185"/>
      <c r="C248" s="187" t="s">
        <v>8</v>
      </c>
      <c r="D248" s="198">
        <v>64</v>
      </c>
      <c r="E248" s="197">
        <v>71</v>
      </c>
      <c r="F248" s="199">
        <v>135</v>
      </c>
      <c r="G248" s="198">
        <v>0</v>
      </c>
      <c r="H248" s="197">
        <v>0</v>
      </c>
      <c r="I248" s="197">
        <v>0</v>
      </c>
      <c r="J248" s="198">
        <v>64</v>
      </c>
      <c r="K248" s="197">
        <v>71</v>
      </c>
      <c r="L248" s="197">
        <v>135</v>
      </c>
    </row>
    <row r="249" spans="1:12" ht="12.75">
      <c r="A249" s="185"/>
      <c r="C249" s="192" t="s">
        <v>300</v>
      </c>
      <c r="D249" s="204">
        <v>73</v>
      </c>
      <c r="E249" s="203">
        <v>512</v>
      </c>
      <c r="F249" s="205">
        <v>585</v>
      </c>
      <c r="G249" s="204">
        <v>0</v>
      </c>
      <c r="H249" s="203">
        <v>9</v>
      </c>
      <c r="I249" s="203">
        <v>9</v>
      </c>
      <c r="J249" s="204">
        <v>73</v>
      </c>
      <c r="K249" s="203">
        <v>521</v>
      </c>
      <c r="L249" s="203">
        <v>594</v>
      </c>
    </row>
    <row r="250" spans="1:12" ht="12.75">
      <c r="A250" s="185"/>
      <c r="B250" s="188" t="s">
        <v>141</v>
      </c>
      <c r="C250" s="192"/>
      <c r="D250" s="190"/>
      <c r="E250" s="189"/>
      <c r="F250" s="191"/>
      <c r="G250" s="190"/>
      <c r="H250" s="189"/>
      <c r="I250" s="191"/>
      <c r="J250" s="190"/>
      <c r="K250" s="189"/>
      <c r="L250" s="189"/>
    </row>
    <row r="251" spans="2:12" s="295" customFormat="1" ht="12.75">
      <c r="B251" s="212"/>
      <c r="C251" s="487" t="s">
        <v>37</v>
      </c>
      <c r="D251" s="229">
        <v>594</v>
      </c>
      <c r="E251" s="228">
        <v>1548</v>
      </c>
      <c r="F251" s="230">
        <v>2142</v>
      </c>
      <c r="G251" s="229">
        <v>31</v>
      </c>
      <c r="H251" s="228">
        <v>97</v>
      </c>
      <c r="I251" s="230">
        <v>128</v>
      </c>
      <c r="J251" s="229">
        <v>625</v>
      </c>
      <c r="K251" s="228">
        <v>1645</v>
      </c>
      <c r="L251" s="228">
        <v>2270</v>
      </c>
    </row>
    <row r="252" spans="1:12" ht="12.75">
      <c r="A252" s="185"/>
      <c r="C252" s="192" t="s">
        <v>300</v>
      </c>
      <c r="D252" s="204">
        <v>594</v>
      </c>
      <c r="E252" s="203">
        <v>1548</v>
      </c>
      <c r="F252" s="205">
        <v>2142</v>
      </c>
      <c r="G252" s="204">
        <v>31</v>
      </c>
      <c r="H252" s="203">
        <v>97</v>
      </c>
      <c r="I252" s="203">
        <v>128</v>
      </c>
      <c r="J252" s="204">
        <v>625</v>
      </c>
      <c r="K252" s="203">
        <v>1645</v>
      </c>
      <c r="L252" s="203">
        <v>2270</v>
      </c>
    </row>
    <row r="253" spans="1:12" ht="12.75">
      <c r="A253" s="185"/>
      <c r="B253" s="188" t="s">
        <v>149</v>
      </c>
      <c r="C253" s="192"/>
      <c r="D253" s="190"/>
      <c r="E253" s="189"/>
      <c r="F253" s="191"/>
      <c r="G253" s="190"/>
      <c r="H253" s="189"/>
      <c r="I253" s="191"/>
      <c r="J253" s="190"/>
      <c r="K253" s="189"/>
      <c r="L253" s="189"/>
    </row>
    <row r="254" spans="1:12" ht="12.75">
      <c r="A254" s="185"/>
      <c r="B254" s="187"/>
      <c r="C254" s="187" t="s">
        <v>149</v>
      </c>
      <c r="D254" s="198">
        <v>106</v>
      </c>
      <c r="E254" s="197">
        <v>179</v>
      </c>
      <c r="F254" s="199">
        <v>285</v>
      </c>
      <c r="G254" s="198">
        <v>30</v>
      </c>
      <c r="H254" s="197">
        <v>22</v>
      </c>
      <c r="I254" s="199">
        <v>52</v>
      </c>
      <c r="J254" s="198">
        <v>136</v>
      </c>
      <c r="K254" s="197">
        <v>201</v>
      </c>
      <c r="L254" s="197">
        <v>337</v>
      </c>
    </row>
    <row r="255" spans="1:12" ht="12.75">
      <c r="A255" s="185"/>
      <c r="C255" s="192" t="s">
        <v>300</v>
      </c>
      <c r="D255" s="204">
        <v>106</v>
      </c>
      <c r="E255" s="203">
        <v>179</v>
      </c>
      <c r="F255" s="205">
        <v>285</v>
      </c>
      <c r="G255" s="204">
        <v>30</v>
      </c>
      <c r="H255" s="203">
        <v>22</v>
      </c>
      <c r="I255" s="203">
        <v>52</v>
      </c>
      <c r="J255" s="204">
        <v>136</v>
      </c>
      <c r="K255" s="203">
        <v>201</v>
      </c>
      <c r="L255" s="203">
        <v>337</v>
      </c>
    </row>
    <row r="256" spans="1:12" ht="12.75">
      <c r="A256" s="185"/>
      <c r="B256" s="188" t="s">
        <v>142</v>
      </c>
      <c r="C256" s="192"/>
      <c r="D256" s="190"/>
      <c r="E256" s="189"/>
      <c r="F256" s="191"/>
      <c r="G256" s="190"/>
      <c r="H256" s="189"/>
      <c r="I256" s="191"/>
      <c r="J256" s="190"/>
      <c r="K256" s="189"/>
      <c r="L256" s="189"/>
    </row>
    <row r="257" spans="1:12" ht="12.75">
      <c r="A257" s="185"/>
      <c r="B257" s="187"/>
      <c r="C257" s="187" t="s">
        <v>38</v>
      </c>
      <c r="D257" s="198">
        <v>952</v>
      </c>
      <c r="E257" s="197">
        <v>843</v>
      </c>
      <c r="F257" s="199">
        <v>1795</v>
      </c>
      <c r="G257" s="198">
        <v>7</v>
      </c>
      <c r="H257" s="197">
        <v>14</v>
      </c>
      <c r="I257" s="199">
        <v>21</v>
      </c>
      <c r="J257" s="198">
        <v>959</v>
      </c>
      <c r="K257" s="197">
        <v>857</v>
      </c>
      <c r="L257" s="197">
        <v>1816</v>
      </c>
    </row>
    <row r="258" spans="1:12" ht="12.75">
      <c r="A258" s="185"/>
      <c r="C258" s="192" t="s">
        <v>300</v>
      </c>
      <c r="D258" s="204">
        <v>952</v>
      </c>
      <c r="E258" s="203">
        <v>843</v>
      </c>
      <c r="F258" s="205">
        <v>1795</v>
      </c>
      <c r="G258" s="204">
        <v>7</v>
      </c>
      <c r="H258" s="203">
        <v>14</v>
      </c>
      <c r="I258" s="203">
        <v>21</v>
      </c>
      <c r="J258" s="204">
        <v>959</v>
      </c>
      <c r="K258" s="203">
        <v>857</v>
      </c>
      <c r="L258" s="203">
        <v>1816</v>
      </c>
    </row>
    <row r="259" spans="1:12" ht="12.75">
      <c r="A259" s="185"/>
      <c r="B259" s="188" t="s">
        <v>150</v>
      </c>
      <c r="C259" s="192"/>
      <c r="D259" s="190"/>
      <c r="E259" s="189"/>
      <c r="F259" s="191"/>
      <c r="G259" s="190"/>
      <c r="H259" s="189"/>
      <c r="I259" s="189"/>
      <c r="J259" s="190"/>
      <c r="K259" s="189"/>
      <c r="L259" s="189"/>
    </row>
    <row r="260" spans="1:12" ht="12.75">
      <c r="A260" s="185"/>
      <c r="C260" s="206" t="s">
        <v>150</v>
      </c>
      <c r="D260" s="201">
        <v>31</v>
      </c>
      <c r="E260" s="200">
        <v>92</v>
      </c>
      <c r="F260" s="202">
        <v>123</v>
      </c>
      <c r="G260" s="201">
        <v>1</v>
      </c>
      <c r="H260" s="200">
        <v>11</v>
      </c>
      <c r="I260" s="200">
        <v>12</v>
      </c>
      <c r="J260" s="201">
        <v>32</v>
      </c>
      <c r="K260" s="200">
        <v>103</v>
      </c>
      <c r="L260" s="200">
        <v>135</v>
      </c>
    </row>
    <row r="261" spans="1:12" ht="12.75">
      <c r="A261" s="185"/>
      <c r="C261" s="485" t="s">
        <v>828</v>
      </c>
      <c r="D261" s="198">
        <v>437</v>
      </c>
      <c r="E261" s="197">
        <v>1254</v>
      </c>
      <c r="F261" s="199">
        <v>1691</v>
      </c>
      <c r="G261" s="198">
        <v>32</v>
      </c>
      <c r="H261" s="197">
        <v>82</v>
      </c>
      <c r="I261" s="197">
        <v>114</v>
      </c>
      <c r="J261" s="198">
        <v>469</v>
      </c>
      <c r="K261" s="197">
        <v>1336</v>
      </c>
      <c r="L261" s="197">
        <v>1805</v>
      </c>
    </row>
    <row r="262" spans="1:12" ht="12.75">
      <c r="A262" s="185"/>
      <c r="C262" s="192" t="s">
        <v>300</v>
      </c>
      <c r="D262" s="190">
        <v>468</v>
      </c>
      <c r="E262" s="189">
        <v>1346</v>
      </c>
      <c r="F262" s="191">
        <v>1814</v>
      </c>
      <c r="G262" s="190">
        <v>33</v>
      </c>
      <c r="H262" s="189">
        <v>93</v>
      </c>
      <c r="I262" s="189">
        <v>126</v>
      </c>
      <c r="J262" s="190">
        <v>501</v>
      </c>
      <c r="K262" s="189">
        <v>1439</v>
      </c>
      <c r="L262" s="189">
        <v>1940</v>
      </c>
    </row>
    <row r="263" spans="1:12" ht="12.75">
      <c r="A263" s="185"/>
      <c r="B263" s="188" t="s">
        <v>143</v>
      </c>
      <c r="C263" s="192"/>
      <c r="D263" s="190"/>
      <c r="E263" s="189"/>
      <c r="F263" s="191"/>
      <c r="G263" s="190"/>
      <c r="H263" s="189"/>
      <c r="I263" s="191"/>
      <c r="J263" s="190"/>
      <c r="K263" s="189"/>
      <c r="L263" s="189"/>
    </row>
    <row r="264" spans="1:12" ht="12.75">
      <c r="A264" s="185"/>
      <c r="B264" s="187"/>
      <c r="C264" s="187" t="s">
        <v>39</v>
      </c>
      <c r="D264" s="201">
        <v>1476</v>
      </c>
      <c r="E264" s="200">
        <v>280</v>
      </c>
      <c r="F264" s="202">
        <v>1756</v>
      </c>
      <c r="G264" s="201">
        <v>32</v>
      </c>
      <c r="H264" s="200">
        <v>8</v>
      </c>
      <c r="I264" s="202">
        <v>40</v>
      </c>
      <c r="J264" s="201">
        <v>1508</v>
      </c>
      <c r="K264" s="218">
        <v>288</v>
      </c>
      <c r="L264" s="200">
        <v>1796</v>
      </c>
    </row>
    <row r="265" spans="1:12" ht="12.75">
      <c r="A265" s="185"/>
      <c r="C265" s="187" t="s">
        <v>40</v>
      </c>
      <c r="D265" s="201">
        <v>312</v>
      </c>
      <c r="E265" s="200">
        <v>323</v>
      </c>
      <c r="F265" s="202">
        <v>635</v>
      </c>
      <c r="G265" s="201">
        <v>7</v>
      </c>
      <c r="H265" s="200">
        <v>11</v>
      </c>
      <c r="I265" s="202">
        <v>18</v>
      </c>
      <c r="J265" s="201">
        <v>319</v>
      </c>
      <c r="K265" s="218">
        <v>334</v>
      </c>
      <c r="L265" s="200">
        <v>653</v>
      </c>
    </row>
    <row r="266" spans="1:12" ht="12.75">
      <c r="A266" s="185"/>
      <c r="C266" s="484" t="s">
        <v>41</v>
      </c>
      <c r="D266" s="201">
        <v>99</v>
      </c>
      <c r="E266" s="200">
        <v>28</v>
      </c>
      <c r="F266" s="202">
        <v>127</v>
      </c>
      <c r="G266" s="201">
        <v>1</v>
      </c>
      <c r="H266" s="200">
        <v>0</v>
      </c>
      <c r="I266" s="200">
        <v>1</v>
      </c>
      <c r="J266" s="201">
        <v>100</v>
      </c>
      <c r="K266" s="218">
        <v>28</v>
      </c>
      <c r="L266" s="200">
        <v>128</v>
      </c>
    </row>
    <row r="267" spans="1:12" ht="12.75">
      <c r="A267" s="185"/>
      <c r="C267" s="484" t="s">
        <v>829</v>
      </c>
      <c r="D267" s="201">
        <v>63</v>
      </c>
      <c r="E267" s="200">
        <v>28</v>
      </c>
      <c r="F267" s="202">
        <v>91</v>
      </c>
      <c r="G267" s="201">
        <v>0</v>
      </c>
      <c r="H267" s="200">
        <v>0</v>
      </c>
      <c r="I267" s="200">
        <v>0</v>
      </c>
      <c r="J267" s="201">
        <v>63</v>
      </c>
      <c r="K267" s="218">
        <v>28</v>
      </c>
      <c r="L267" s="200">
        <v>91</v>
      </c>
    </row>
    <row r="268" spans="1:12" ht="12.75">
      <c r="A268" s="185"/>
      <c r="C268" s="484" t="s">
        <v>42</v>
      </c>
      <c r="D268" s="201">
        <v>91</v>
      </c>
      <c r="E268" s="200">
        <v>6</v>
      </c>
      <c r="F268" s="202">
        <v>97</v>
      </c>
      <c r="G268" s="201">
        <v>0</v>
      </c>
      <c r="H268" s="200">
        <v>0</v>
      </c>
      <c r="I268" s="200">
        <v>0</v>
      </c>
      <c r="J268" s="201">
        <v>91</v>
      </c>
      <c r="K268" s="218">
        <v>6</v>
      </c>
      <c r="L268" s="200">
        <v>97</v>
      </c>
    </row>
    <row r="269" spans="1:12" ht="12.75">
      <c r="A269" s="185"/>
      <c r="C269" s="484" t="s">
        <v>65</v>
      </c>
      <c r="D269" s="201">
        <v>64</v>
      </c>
      <c r="E269" s="200">
        <v>12</v>
      </c>
      <c r="F269" s="202">
        <v>76</v>
      </c>
      <c r="G269" s="201">
        <v>1</v>
      </c>
      <c r="H269" s="200">
        <v>0</v>
      </c>
      <c r="I269" s="200">
        <v>1</v>
      </c>
      <c r="J269" s="201">
        <v>65</v>
      </c>
      <c r="K269" s="218">
        <v>12</v>
      </c>
      <c r="L269" s="200">
        <v>77</v>
      </c>
    </row>
    <row r="270" spans="1:12" ht="12.75">
      <c r="A270" s="185"/>
      <c r="C270" s="484" t="s">
        <v>122</v>
      </c>
      <c r="D270" s="201">
        <v>41</v>
      </c>
      <c r="E270" s="200">
        <v>10</v>
      </c>
      <c r="F270" s="202">
        <v>51</v>
      </c>
      <c r="G270" s="201">
        <v>0</v>
      </c>
      <c r="H270" s="200">
        <v>0</v>
      </c>
      <c r="I270" s="200">
        <v>0</v>
      </c>
      <c r="J270" s="201">
        <v>41</v>
      </c>
      <c r="K270" s="218">
        <v>10</v>
      </c>
      <c r="L270" s="200">
        <v>51</v>
      </c>
    </row>
    <row r="271" spans="1:12" ht="12.75">
      <c r="A271" s="185"/>
      <c r="C271" s="484" t="s">
        <v>123</v>
      </c>
      <c r="D271" s="201">
        <v>162</v>
      </c>
      <c r="E271" s="200">
        <v>21</v>
      </c>
      <c r="F271" s="202">
        <v>183</v>
      </c>
      <c r="G271" s="201">
        <v>4</v>
      </c>
      <c r="H271" s="200">
        <v>0</v>
      </c>
      <c r="I271" s="200">
        <v>4</v>
      </c>
      <c r="J271" s="201">
        <v>166</v>
      </c>
      <c r="K271" s="218">
        <v>21</v>
      </c>
      <c r="L271" s="200">
        <v>187</v>
      </c>
    </row>
    <row r="272" spans="1:12" ht="12.75">
      <c r="A272" s="185"/>
      <c r="C272" s="192" t="s">
        <v>300</v>
      </c>
      <c r="D272" s="204">
        <v>2308</v>
      </c>
      <c r="E272" s="203">
        <v>708</v>
      </c>
      <c r="F272" s="205">
        <v>3016</v>
      </c>
      <c r="G272" s="204">
        <v>45</v>
      </c>
      <c r="H272" s="203">
        <v>19</v>
      </c>
      <c r="I272" s="203">
        <v>64</v>
      </c>
      <c r="J272" s="204">
        <v>2353</v>
      </c>
      <c r="K272" s="203">
        <v>727</v>
      </c>
      <c r="L272" s="203">
        <v>3080</v>
      </c>
    </row>
    <row r="273" spans="1:12" ht="12.75">
      <c r="A273" s="185"/>
      <c r="B273" s="188" t="s">
        <v>151</v>
      </c>
      <c r="C273" s="192"/>
      <c r="D273" s="190"/>
      <c r="E273" s="189"/>
      <c r="F273" s="191"/>
      <c r="G273" s="190"/>
      <c r="H273" s="189"/>
      <c r="I273" s="191"/>
      <c r="J273" s="190"/>
      <c r="K273" s="189"/>
      <c r="L273" s="189"/>
    </row>
    <row r="274" spans="1:12" ht="12.75">
      <c r="A274" s="185"/>
      <c r="B274" s="187"/>
      <c r="C274" s="187" t="s">
        <v>569</v>
      </c>
      <c r="D274" s="198">
        <v>32</v>
      </c>
      <c r="E274" s="197">
        <v>5</v>
      </c>
      <c r="F274" s="199">
        <v>37</v>
      </c>
      <c r="G274" s="198">
        <v>3</v>
      </c>
      <c r="H274" s="197">
        <v>0</v>
      </c>
      <c r="I274" s="199">
        <v>3</v>
      </c>
      <c r="J274" s="198">
        <v>35</v>
      </c>
      <c r="K274" s="197">
        <v>5</v>
      </c>
      <c r="L274" s="197">
        <v>40</v>
      </c>
    </row>
    <row r="275" spans="1:12" ht="12.75">
      <c r="A275" s="185"/>
      <c r="C275" s="192" t="s">
        <v>300</v>
      </c>
      <c r="D275" s="204">
        <v>32</v>
      </c>
      <c r="E275" s="203">
        <v>5</v>
      </c>
      <c r="F275" s="205">
        <v>37</v>
      </c>
      <c r="G275" s="204">
        <v>3</v>
      </c>
      <c r="H275" s="203">
        <v>0</v>
      </c>
      <c r="I275" s="203">
        <v>3</v>
      </c>
      <c r="J275" s="204">
        <v>35</v>
      </c>
      <c r="K275" s="203">
        <v>5</v>
      </c>
      <c r="L275" s="203">
        <v>40</v>
      </c>
    </row>
    <row r="276" spans="1:12" ht="12.75">
      <c r="A276" s="185"/>
      <c r="B276" s="188" t="s">
        <v>144</v>
      </c>
      <c r="C276" s="192"/>
      <c r="D276" s="190"/>
      <c r="E276" s="189"/>
      <c r="F276" s="191"/>
      <c r="G276" s="190"/>
      <c r="H276" s="189"/>
      <c r="I276" s="191"/>
      <c r="J276" s="190"/>
      <c r="K276" s="189"/>
      <c r="L276" s="189"/>
    </row>
    <row r="277" spans="1:12" ht="12.75">
      <c r="A277" s="185"/>
      <c r="B277" s="187"/>
      <c r="C277" s="187" t="s">
        <v>43</v>
      </c>
      <c r="D277" s="201">
        <v>246</v>
      </c>
      <c r="E277" s="200">
        <v>222</v>
      </c>
      <c r="F277" s="202">
        <v>468</v>
      </c>
      <c r="G277" s="201">
        <v>8</v>
      </c>
      <c r="H277" s="200">
        <v>10</v>
      </c>
      <c r="I277" s="202">
        <v>18</v>
      </c>
      <c r="J277" s="201">
        <v>254</v>
      </c>
      <c r="K277" s="218">
        <v>232</v>
      </c>
      <c r="L277" s="200">
        <v>486</v>
      </c>
    </row>
    <row r="278" spans="1:12" ht="12.75">
      <c r="A278" s="185"/>
      <c r="C278" s="187" t="s">
        <v>415</v>
      </c>
      <c r="D278" s="201">
        <v>419</v>
      </c>
      <c r="E278" s="200">
        <v>394</v>
      </c>
      <c r="F278" s="202">
        <v>813</v>
      </c>
      <c r="G278" s="201">
        <v>16</v>
      </c>
      <c r="H278" s="200">
        <v>28</v>
      </c>
      <c r="I278" s="202">
        <v>44</v>
      </c>
      <c r="J278" s="201">
        <v>435</v>
      </c>
      <c r="K278" s="218">
        <v>422</v>
      </c>
      <c r="L278" s="200">
        <v>857</v>
      </c>
    </row>
    <row r="279" spans="1:12" ht="12.75">
      <c r="A279" s="185"/>
      <c r="C279" s="187" t="s">
        <v>450</v>
      </c>
      <c r="D279" s="201">
        <v>387</v>
      </c>
      <c r="E279" s="200">
        <v>167</v>
      </c>
      <c r="F279" s="202">
        <v>554</v>
      </c>
      <c r="G279" s="201">
        <v>14</v>
      </c>
      <c r="H279" s="200">
        <v>6</v>
      </c>
      <c r="I279" s="202">
        <v>20</v>
      </c>
      <c r="J279" s="201">
        <v>401</v>
      </c>
      <c r="K279" s="218">
        <v>173</v>
      </c>
      <c r="L279" s="200">
        <v>574</v>
      </c>
    </row>
    <row r="280" spans="1:12" ht="12.75">
      <c r="A280" s="185"/>
      <c r="C280" s="187" t="s">
        <v>44</v>
      </c>
      <c r="D280" s="201">
        <v>96</v>
      </c>
      <c r="E280" s="200">
        <v>3</v>
      </c>
      <c r="F280" s="202">
        <v>99</v>
      </c>
      <c r="G280" s="201">
        <v>5</v>
      </c>
      <c r="H280" s="200">
        <v>2</v>
      </c>
      <c r="I280" s="202">
        <v>7</v>
      </c>
      <c r="J280" s="201">
        <v>101</v>
      </c>
      <c r="K280" s="218">
        <v>5</v>
      </c>
      <c r="L280" s="200">
        <v>106</v>
      </c>
    </row>
    <row r="281" spans="1:12" ht="12.75">
      <c r="A281" s="185"/>
      <c r="C281" s="187" t="s">
        <v>45</v>
      </c>
      <c r="D281" s="201">
        <v>296</v>
      </c>
      <c r="E281" s="200">
        <v>51</v>
      </c>
      <c r="F281" s="202">
        <v>347</v>
      </c>
      <c r="G281" s="201">
        <v>23</v>
      </c>
      <c r="H281" s="200">
        <v>4</v>
      </c>
      <c r="I281" s="202">
        <v>27</v>
      </c>
      <c r="J281" s="201">
        <v>319</v>
      </c>
      <c r="K281" s="218">
        <v>55</v>
      </c>
      <c r="L281" s="200">
        <v>374</v>
      </c>
    </row>
    <row r="282" spans="1:12" ht="12.75">
      <c r="A282" s="185"/>
      <c r="C282" s="187" t="s">
        <v>46</v>
      </c>
      <c r="D282" s="201">
        <v>170</v>
      </c>
      <c r="E282" s="200">
        <v>35</v>
      </c>
      <c r="F282" s="202">
        <v>205</v>
      </c>
      <c r="G282" s="201">
        <v>3</v>
      </c>
      <c r="H282" s="200">
        <v>0</v>
      </c>
      <c r="I282" s="202">
        <v>3</v>
      </c>
      <c r="J282" s="201">
        <v>173</v>
      </c>
      <c r="K282" s="218">
        <v>35</v>
      </c>
      <c r="L282" s="200">
        <v>208</v>
      </c>
    </row>
    <row r="283" spans="3:12" ht="12.75">
      <c r="C283" s="187" t="s">
        <v>416</v>
      </c>
      <c r="D283" s="201">
        <v>71</v>
      </c>
      <c r="E283" s="200">
        <v>48</v>
      </c>
      <c r="F283" s="202">
        <v>119</v>
      </c>
      <c r="G283" s="201">
        <v>5</v>
      </c>
      <c r="H283" s="200">
        <v>3</v>
      </c>
      <c r="I283" s="202">
        <v>8</v>
      </c>
      <c r="J283" s="201">
        <v>76</v>
      </c>
      <c r="K283" s="200">
        <v>51</v>
      </c>
      <c r="L283" s="200">
        <v>127</v>
      </c>
    </row>
    <row r="284" spans="3:12" ht="12.75">
      <c r="C284" s="187" t="s">
        <v>47</v>
      </c>
      <c r="D284" s="201">
        <v>63</v>
      </c>
      <c r="E284" s="200">
        <v>33</v>
      </c>
      <c r="F284" s="202">
        <v>96</v>
      </c>
      <c r="G284" s="201">
        <v>0</v>
      </c>
      <c r="H284" s="200">
        <v>0</v>
      </c>
      <c r="I284" s="202">
        <v>0</v>
      </c>
      <c r="J284" s="201">
        <v>63</v>
      </c>
      <c r="K284" s="200">
        <v>33</v>
      </c>
      <c r="L284" s="200">
        <v>96</v>
      </c>
    </row>
    <row r="285" spans="3:12" ht="12.75">
      <c r="C285" s="187" t="s">
        <v>48</v>
      </c>
      <c r="D285" s="201">
        <v>92</v>
      </c>
      <c r="E285" s="200">
        <v>37</v>
      </c>
      <c r="F285" s="202">
        <v>129</v>
      </c>
      <c r="G285" s="201">
        <v>2</v>
      </c>
      <c r="H285" s="200">
        <v>6</v>
      </c>
      <c r="I285" s="202">
        <v>8</v>
      </c>
      <c r="J285" s="201">
        <v>94</v>
      </c>
      <c r="K285" s="200">
        <v>43</v>
      </c>
      <c r="L285" s="200">
        <v>137</v>
      </c>
    </row>
    <row r="286" spans="3:12" ht="12.75">
      <c r="C286" s="187" t="s">
        <v>49</v>
      </c>
      <c r="D286" s="201">
        <v>614</v>
      </c>
      <c r="E286" s="200">
        <v>39</v>
      </c>
      <c r="F286" s="202">
        <v>653</v>
      </c>
      <c r="G286" s="201">
        <v>34</v>
      </c>
      <c r="H286" s="200">
        <v>11</v>
      </c>
      <c r="I286" s="202">
        <v>45</v>
      </c>
      <c r="J286" s="201">
        <v>648</v>
      </c>
      <c r="K286" s="200">
        <v>50</v>
      </c>
      <c r="L286" s="200">
        <v>698</v>
      </c>
    </row>
    <row r="287" spans="3:12" ht="12.75">
      <c r="C287" s="187" t="s">
        <v>420</v>
      </c>
      <c r="D287" s="198">
        <v>241</v>
      </c>
      <c r="E287" s="197">
        <v>121</v>
      </c>
      <c r="F287" s="199">
        <v>362</v>
      </c>
      <c r="G287" s="198">
        <v>8</v>
      </c>
      <c r="H287" s="197">
        <v>6</v>
      </c>
      <c r="I287" s="199">
        <v>14</v>
      </c>
      <c r="J287" s="198">
        <v>249</v>
      </c>
      <c r="K287" s="197">
        <v>127</v>
      </c>
      <c r="L287" s="197">
        <v>376</v>
      </c>
    </row>
    <row r="288" spans="3:12" ht="12.75">
      <c r="C288" s="192" t="s">
        <v>300</v>
      </c>
      <c r="D288" s="204">
        <v>2695</v>
      </c>
      <c r="E288" s="203">
        <v>1150</v>
      </c>
      <c r="F288" s="205">
        <v>3845</v>
      </c>
      <c r="G288" s="204">
        <v>118</v>
      </c>
      <c r="H288" s="203">
        <v>76</v>
      </c>
      <c r="I288" s="203">
        <v>194</v>
      </c>
      <c r="J288" s="204">
        <v>2813</v>
      </c>
      <c r="K288" s="203">
        <v>1226</v>
      </c>
      <c r="L288" s="203">
        <v>4039</v>
      </c>
    </row>
    <row r="289" spans="2:12" ht="12.75">
      <c r="B289" s="188" t="s">
        <v>145</v>
      </c>
      <c r="C289" s="192"/>
      <c r="D289" s="190"/>
      <c r="E289" s="189"/>
      <c r="F289" s="191"/>
      <c r="G289" s="190"/>
      <c r="H289" s="189"/>
      <c r="I289" s="191"/>
      <c r="J289" s="190"/>
      <c r="K289" s="189"/>
      <c r="L289" s="189"/>
    </row>
    <row r="290" spans="2:12" ht="12.75">
      <c r="B290" s="187"/>
      <c r="C290" s="187" t="s">
        <v>50</v>
      </c>
      <c r="D290" s="201">
        <v>30</v>
      </c>
      <c r="E290" s="200">
        <v>30</v>
      </c>
      <c r="F290" s="202">
        <v>60</v>
      </c>
      <c r="G290" s="201">
        <v>1</v>
      </c>
      <c r="H290" s="200">
        <v>1</v>
      </c>
      <c r="I290" s="202">
        <v>2</v>
      </c>
      <c r="J290" s="201">
        <v>31</v>
      </c>
      <c r="K290" s="218">
        <v>31</v>
      </c>
      <c r="L290" s="200">
        <v>62</v>
      </c>
    </row>
    <row r="291" spans="3:12" ht="12.75">
      <c r="C291" s="187" t="s">
        <v>174</v>
      </c>
      <c r="D291" s="201">
        <v>10</v>
      </c>
      <c r="E291" s="200">
        <v>7</v>
      </c>
      <c r="F291" s="202">
        <v>17</v>
      </c>
      <c r="G291" s="201">
        <v>60</v>
      </c>
      <c r="H291" s="200">
        <v>53</v>
      </c>
      <c r="I291" s="202">
        <v>113</v>
      </c>
      <c r="J291" s="201">
        <v>70</v>
      </c>
      <c r="K291" s="218">
        <v>60</v>
      </c>
      <c r="L291" s="200">
        <v>130</v>
      </c>
    </row>
    <row r="292" spans="3:12" ht="12.75">
      <c r="C292" s="187" t="s">
        <v>419</v>
      </c>
      <c r="D292" s="201">
        <v>277</v>
      </c>
      <c r="E292" s="200">
        <v>144</v>
      </c>
      <c r="F292" s="202">
        <v>421</v>
      </c>
      <c r="G292" s="201">
        <v>38</v>
      </c>
      <c r="H292" s="200">
        <v>33</v>
      </c>
      <c r="I292" s="202">
        <v>71</v>
      </c>
      <c r="J292" s="201">
        <v>315</v>
      </c>
      <c r="K292" s="218">
        <v>177</v>
      </c>
      <c r="L292" s="200">
        <v>492</v>
      </c>
    </row>
    <row r="293" spans="3:12" ht="12.75">
      <c r="C293" s="187" t="s">
        <v>145</v>
      </c>
      <c r="D293" s="198">
        <v>33</v>
      </c>
      <c r="E293" s="197">
        <v>16</v>
      </c>
      <c r="F293" s="199">
        <v>49</v>
      </c>
      <c r="G293" s="198">
        <v>4</v>
      </c>
      <c r="H293" s="197">
        <v>5</v>
      </c>
      <c r="I293" s="199">
        <v>9</v>
      </c>
      <c r="J293" s="198">
        <v>37</v>
      </c>
      <c r="K293" s="197">
        <v>21</v>
      </c>
      <c r="L293" s="197">
        <v>58</v>
      </c>
    </row>
    <row r="294" spans="3:12" ht="12.75">
      <c r="C294" s="192" t="s">
        <v>300</v>
      </c>
      <c r="D294" s="194">
        <v>350</v>
      </c>
      <c r="E294" s="193">
        <v>197</v>
      </c>
      <c r="F294" s="195">
        <v>547</v>
      </c>
      <c r="G294" s="194">
        <v>103</v>
      </c>
      <c r="H294" s="193">
        <v>92</v>
      </c>
      <c r="I294" s="193">
        <v>195</v>
      </c>
      <c r="J294" s="194">
        <v>453</v>
      </c>
      <c r="K294" s="193">
        <v>289</v>
      </c>
      <c r="L294" s="193">
        <v>742</v>
      </c>
    </row>
    <row r="295" spans="3:12" ht="13.5" customHeight="1">
      <c r="C295" s="192" t="s">
        <v>249</v>
      </c>
      <c r="D295" s="190">
        <v>30249</v>
      </c>
      <c r="E295" s="189">
        <v>31178</v>
      </c>
      <c r="F295" s="191">
        <v>61427</v>
      </c>
      <c r="G295" s="190">
        <v>1805</v>
      </c>
      <c r="H295" s="189">
        <v>2407</v>
      </c>
      <c r="I295" s="191">
        <v>4212</v>
      </c>
      <c r="J295" s="190">
        <v>32054</v>
      </c>
      <c r="K295" s="217">
        <v>33585</v>
      </c>
      <c r="L295" s="189">
        <v>65639</v>
      </c>
    </row>
    <row r="296" spans="1:12" ht="17.25" customHeight="1">
      <c r="A296" s="188" t="s">
        <v>709</v>
      </c>
      <c r="D296" s="201"/>
      <c r="E296" s="200"/>
      <c r="F296" s="202"/>
      <c r="G296" s="201"/>
      <c r="H296" s="200"/>
      <c r="I296" s="202"/>
      <c r="J296" s="201"/>
      <c r="K296" s="218"/>
      <c r="L296" s="200"/>
    </row>
    <row r="297" spans="2:12" ht="12.75">
      <c r="B297" s="188" t="s">
        <v>401</v>
      </c>
      <c r="D297" s="201"/>
      <c r="E297" s="200"/>
      <c r="F297" s="202"/>
      <c r="G297" s="201"/>
      <c r="H297" s="200"/>
      <c r="I297" s="202"/>
      <c r="J297" s="201"/>
      <c r="K297" s="218"/>
      <c r="L297" s="200"/>
    </row>
    <row r="298" spans="1:12" ht="12.75">
      <c r="A298" s="185"/>
      <c r="C298" s="187" t="s">
        <v>21</v>
      </c>
      <c r="D298" s="201">
        <v>34</v>
      </c>
      <c r="E298" s="200">
        <v>43</v>
      </c>
      <c r="F298" s="202">
        <v>77</v>
      </c>
      <c r="G298" s="201">
        <v>1</v>
      </c>
      <c r="H298" s="200">
        <v>6</v>
      </c>
      <c r="I298" s="202">
        <v>7</v>
      </c>
      <c r="J298" s="201">
        <v>35</v>
      </c>
      <c r="K298" s="218">
        <v>49</v>
      </c>
      <c r="L298" s="200">
        <v>84</v>
      </c>
    </row>
    <row r="299" spans="1:12" ht="12.75">
      <c r="A299" s="185"/>
      <c r="C299" s="187" t="s">
        <v>22</v>
      </c>
      <c r="D299" s="201">
        <v>33</v>
      </c>
      <c r="E299" s="200">
        <v>111</v>
      </c>
      <c r="F299" s="202">
        <v>144</v>
      </c>
      <c r="G299" s="201">
        <v>2</v>
      </c>
      <c r="H299" s="200">
        <v>3</v>
      </c>
      <c r="I299" s="202">
        <v>5</v>
      </c>
      <c r="J299" s="201">
        <v>35</v>
      </c>
      <c r="K299" s="218">
        <v>114</v>
      </c>
      <c r="L299" s="200">
        <v>149</v>
      </c>
    </row>
    <row r="300" spans="1:12" ht="12.75">
      <c r="A300" s="185"/>
      <c r="C300" s="187" t="s">
        <v>23</v>
      </c>
      <c r="D300" s="201">
        <v>22</v>
      </c>
      <c r="E300" s="200">
        <v>28</v>
      </c>
      <c r="F300" s="202">
        <v>50</v>
      </c>
      <c r="G300" s="201">
        <v>2</v>
      </c>
      <c r="H300" s="200">
        <v>2</v>
      </c>
      <c r="I300" s="202">
        <v>4</v>
      </c>
      <c r="J300" s="201">
        <v>24</v>
      </c>
      <c r="K300" s="218">
        <v>30</v>
      </c>
      <c r="L300" s="200">
        <v>54</v>
      </c>
    </row>
    <row r="301" spans="1:12" ht="12.75">
      <c r="A301" s="185"/>
      <c r="C301" s="187" t="s">
        <v>417</v>
      </c>
      <c r="D301" s="198">
        <v>12</v>
      </c>
      <c r="E301" s="197">
        <v>11</v>
      </c>
      <c r="F301" s="199">
        <v>23</v>
      </c>
      <c r="G301" s="198">
        <v>1</v>
      </c>
      <c r="H301" s="197">
        <v>1</v>
      </c>
      <c r="I301" s="199">
        <v>2</v>
      </c>
      <c r="J301" s="198">
        <v>13</v>
      </c>
      <c r="K301" s="197">
        <v>12</v>
      </c>
      <c r="L301" s="197">
        <v>25</v>
      </c>
    </row>
    <row r="302" spans="1:12" ht="12.75">
      <c r="A302" s="185"/>
      <c r="C302" s="192" t="s">
        <v>300</v>
      </c>
      <c r="D302" s="204">
        <v>101</v>
      </c>
      <c r="E302" s="203">
        <v>193</v>
      </c>
      <c r="F302" s="205">
        <v>294</v>
      </c>
      <c r="G302" s="204">
        <v>6</v>
      </c>
      <c r="H302" s="203">
        <v>12</v>
      </c>
      <c r="I302" s="203">
        <v>18</v>
      </c>
      <c r="J302" s="204">
        <v>107</v>
      </c>
      <c r="K302" s="203">
        <v>205</v>
      </c>
      <c r="L302" s="203">
        <v>312</v>
      </c>
    </row>
    <row r="303" spans="1:9" ht="97.5" customHeight="1">
      <c r="A303" s="185"/>
      <c r="B303" s="841" t="s">
        <v>507</v>
      </c>
      <c r="C303" s="841"/>
      <c r="D303" s="210"/>
      <c r="F303" s="209"/>
      <c r="I303" s="209"/>
    </row>
    <row r="304" spans="1:12" ht="12.75">
      <c r="A304" s="185"/>
      <c r="B304" s="187"/>
      <c r="C304" s="187" t="s">
        <v>259</v>
      </c>
      <c r="D304" s="198">
        <v>2</v>
      </c>
      <c r="E304" s="197">
        <v>1</v>
      </c>
      <c r="F304" s="199">
        <v>3</v>
      </c>
      <c r="G304" s="198">
        <v>19</v>
      </c>
      <c r="H304" s="197">
        <v>25</v>
      </c>
      <c r="I304" s="199">
        <v>44</v>
      </c>
      <c r="J304" s="198">
        <v>21</v>
      </c>
      <c r="K304" s="197">
        <v>26</v>
      </c>
      <c r="L304" s="197">
        <v>47</v>
      </c>
    </row>
    <row r="305" spans="1:12" ht="12.75">
      <c r="A305" s="185"/>
      <c r="C305" s="192" t="s">
        <v>300</v>
      </c>
      <c r="D305" s="204">
        <v>2</v>
      </c>
      <c r="E305" s="203">
        <v>1</v>
      </c>
      <c r="F305" s="205">
        <v>3</v>
      </c>
      <c r="G305" s="204">
        <v>19</v>
      </c>
      <c r="H305" s="203">
        <v>25</v>
      </c>
      <c r="I305" s="203">
        <v>44</v>
      </c>
      <c r="J305" s="204">
        <v>21</v>
      </c>
      <c r="K305" s="203">
        <v>26</v>
      </c>
      <c r="L305" s="203">
        <v>47</v>
      </c>
    </row>
    <row r="306" spans="1:12" s="187" customFormat="1" ht="12.75">
      <c r="A306" s="185"/>
      <c r="B306" s="188" t="s">
        <v>152</v>
      </c>
      <c r="C306" s="192"/>
      <c r="D306" s="190"/>
      <c r="E306" s="189"/>
      <c r="F306" s="191"/>
      <c r="G306" s="190"/>
      <c r="H306" s="189"/>
      <c r="I306" s="191"/>
      <c r="J306" s="190"/>
      <c r="K306" s="189"/>
      <c r="L306" s="189"/>
    </row>
    <row r="307" spans="1:12" s="187" customFormat="1" ht="12.75">
      <c r="A307" s="185"/>
      <c r="C307" s="187" t="s">
        <v>471</v>
      </c>
      <c r="D307" s="201">
        <v>1</v>
      </c>
      <c r="E307" s="200">
        <v>3</v>
      </c>
      <c r="F307" s="202">
        <v>4</v>
      </c>
      <c r="G307" s="201">
        <v>10</v>
      </c>
      <c r="H307" s="200">
        <v>36</v>
      </c>
      <c r="I307" s="202">
        <v>46</v>
      </c>
      <c r="J307" s="201">
        <v>11</v>
      </c>
      <c r="K307" s="200">
        <v>39</v>
      </c>
      <c r="L307" s="200">
        <v>50</v>
      </c>
    </row>
    <row r="308" spans="1:12" ht="12.75">
      <c r="A308" s="185"/>
      <c r="B308" s="187"/>
      <c r="C308" s="187" t="s">
        <v>68</v>
      </c>
      <c r="D308" s="198">
        <v>28</v>
      </c>
      <c r="E308" s="197">
        <v>50</v>
      </c>
      <c r="F308" s="199">
        <v>78</v>
      </c>
      <c r="G308" s="198">
        <v>0</v>
      </c>
      <c r="H308" s="197">
        <v>2</v>
      </c>
      <c r="I308" s="199">
        <v>2</v>
      </c>
      <c r="J308" s="201">
        <v>28</v>
      </c>
      <c r="K308" s="200">
        <v>52</v>
      </c>
      <c r="L308" s="200">
        <v>80</v>
      </c>
    </row>
    <row r="309" spans="1:12" ht="12.75">
      <c r="A309" s="185"/>
      <c r="C309" s="192" t="s">
        <v>300</v>
      </c>
      <c r="D309" s="204">
        <v>29</v>
      </c>
      <c r="E309" s="203">
        <v>53</v>
      </c>
      <c r="F309" s="205">
        <v>82</v>
      </c>
      <c r="G309" s="204">
        <v>10</v>
      </c>
      <c r="H309" s="203">
        <v>38</v>
      </c>
      <c r="I309" s="203">
        <v>48</v>
      </c>
      <c r="J309" s="204">
        <v>39</v>
      </c>
      <c r="K309" s="203">
        <v>91</v>
      </c>
      <c r="L309" s="203">
        <v>130</v>
      </c>
    </row>
    <row r="310" spans="1:12" ht="12.75">
      <c r="A310" s="185"/>
      <c r="B310" s="188" t="s">
        <v>391</v>
      </c>
      <c r="C310" s="192"/>
      <c r="D310" s="190"/>
      <c r="E310" s="189"/>
      <c r="F310" s="191"/>
      <c r="G310" s="190"/>
      <c r="H310" s="189"/>
      <c r="I310" s="189"/>
      <c r="J310" s="190"/>
      <c r="K310" s="189"/>
      <c r="L310" s="189"/>
    </row>
    <row r="311" spans="1:12" ht="12.75">
      <c r="A311" s="185"/>
      <c r="C311" s="206" t="s">
        <v>240</v>
      </c>
      <c r="D311" s="201">
        <v>33</v>
      </c>
      <c r="E311" s="200">
        <v>43</v>
      </c>
      <c r="F311" s="202">
        <v>76</v>
      </c>
      <c r="G311" s="201">
        <v>72</v>
      </c>
      <c r="H311" s="200">
        <v>83</v>
      </c>
      <c r="I311" s="200">
        <v>155</v>
      </c>
      <c r="J311" s="201">
        <v>105</v>
      </c>
      <c r="K311" s="200">
        <v>126</v>
      </c>
      <c r="L311" s="200">
        <v>231</v>
      </c>
    </row>
    <row r="312" spans="1:12" ht="12.75">
      <c r="A312" s="185"/>
      <c r="C312" s="206" t="s">
        <v>391</v>
      </c>
      <c r="D312" s="201">
        <v>272</v>
      </c>
      <c r="E312" s="200">
        <v>320</v>
      </c>
      <c r="F312" s="202">
        <v>592</v>
      </c>
      <c r="G312" s="201">
        <v>8</v>
      </c>
      <c r="H312" s="200">
        <v>6</v>
      </c>
      <c r="I312" s="200">
        <v>14</v>
      </c>
      <c r="J312" s="201">
        <v>280</v>
      </c>
      <c r="K312" s="200">
        <v>326</v>
      </c>
      <c r="L312" s="200">
        <v>606</v>
      </c>
    </row>
    <row r="313" spans="1:12" ht="12.75">
      <c r="A313" s="185"/>
      <c r="C313" s="206" t="s">
        <v>4</v>
      </c>
      <c r="D313" s="201">
        <v>43</v>
      </c>
      <c r="E313" s="200">
        <v>123</v>
      </c>
      <c r="F313" s="202">
        <v>166</v>
      </c>
      <c r="G313" s="201">
        <v>5</v>
      </c>
      <c r="H313" s="200">
        <v>6</v>
      </c>
      <c r="I313" s="200">
        <v>11</v>
      </c>
      <c r="J313" s="201">
        <v>48</v>
      </c>
      <c r="K313" s="200">
        <v>129</v>
      </c>
      <c r="L313" s="200">
        <v>177</v>
      </c>
    </row>
    <row r="314" spans="1:12" ht="12.75">
      <c r="A314" s="185"/>
      <c r="C314" s="192" t="s">
        <v>300</v>
      </c>
      <c r="D314" s="204">
        <v>348</v>
      </c>
      <c r="E314" s="203">
        <v>486</v>
      </c>
      <c r="F314" s="205">
        <v>834</v>
      </c>
      <c r="G314" s="204">
        <v>85</v>
      </c>
      <c r="H314" s="203">
        <v>95</v>
      </c>
      <c r="I314" s="203">
        <v>180</v>
      </c>
      <c r="J314" s="204">
        <v>433</v>
      </c>
      <c r="K314" s="203">
        <v>581</v>
      </c>
      <c r="L314" s="203">
        <v>1014</v>
      </c>
    </row>
    <row r="315" spans="1:12" ht="12.75">
      <c r="A315" s="185"/>
      <c r="B315" s="188" t="s">
        <v>153</v>
      </c>
      <c r="C315" s="192"/>
      <c r="D315" s="190"/>
      <c r="E315" s="189"/>
      <c r="F315" s="191"/>
      <c r="G315" s="190"/>
      <c r="H315" s="189"/>
      <c r="I315" s="189"/>
      <c r="J315" s="190"/>
      <c r="K315" s="189"/>
      <c r="L315" s="189"/>
    </row>
    <row r="316" spans="1:12" s="295" customFormat="1" ht="12.75">
      <c r="A316" s="187"/>
      <c r="B316" s="187"/>
      <c r="C316" s="206" t="s">
        <v>55</v>
      </c>
      <c r="D316" s="201">
        <v>24</v>
      </c>
      <c r="E316" s="200">
        <v>39</v>
      </c>
      <c r="F316" s="202">
        <v>63</v>
      </c>
      <c r="G316" s="201">
        <v>4</v>
      </c>
      <c r="H316" s="200">
        <v>12</v>
      </c>
      <c r="I316" s="200">
        <v>16</v>
      </c>
      <c r="J316" s="201">
        <v>28</v>
      </c>
      <c r="K316" s="200">
        <v>51</v>
      </c>
      <c r="L316" s="200">
        <v>79</v>
      </c>
    </row>
    <row r="317" spans="1:12" s="295" customFormat="1" ht="12.75">
      <c r="A317" s="187"/>
      <c r="B317" s="187"/>
      <c r="C317" s="206" t="s">
        <v>56</v>
      </c>
      <c r="D317" s="198">
        <v>55</v>
      </c>
      <c r="E317" s="197">
        <v>74</v>
      </c>
      <c r="F317" s="199">
        <v>129</v>
      </c>
      <c r="G317" s="198">
        <v>12</v>
      </c>
      <c r="H317" s="197">
        <v>8</v>
      </c>
      <c r="I317" s="197">
        <v>20</v>
      </c>
      <c r="J317" s="198">
        <v>67</v>
      </c>
      <c r="K317" s="197">
        <v>82</v>
      </c>
      <c r="L317" s="197">
        <v>149</v>
      </c>
    </row>
    <row r="318" spans="1:12" s="295" customFormat="1" ht="12.75">
      <c r="A318" s="185"/>
      <c r="B318" s="188"/>
      <c r="C318" s="192" t="s">
        <v>300</v>
      </c>
      <c r="D318" s="190">
        <v>79</v>
      </c>
      <c r="E318" s="189">
        <v>113</v>
      </c>
      <c r="F318" s="191">
        <v>192</v>
      </c>
      <c r="G318" s="190">
        <v>16</v>
      </c>
      <c r="H318" s="189">
        <v>20</v>
      </c>
      <c r="I318" s="189">
        <v>36</v>
      </c>
      <c r="J318" s="190">
        <v>95</v>
      </c>
      <c r="K318" s="189">
        <v>133</v>
      </c>
      <c r="L318" s="189">
        <v>228</v>
      </c>
    </row>
    <row r="319" spans="1:12" ht="12.75">
      <c r="A319" s="185"/>
      <c r="B319" s="188" t="s">
        <v>402</v>
      </c>
      <c r="C319" s="192"/>
      <c r="D319" s="190"/>
      <c r="E319" s="189"/>
      <c r="F319" s="191"/>
      <c r="G319" s="190"/>
      <c r="H319" s="189"/>
      <c r="I319" s="191"/>
      <c r="J319" s="190"/>
      <c r="K319" s="189"/>
      <c r="L319" s="189"/>
    </row>
    <row r="320" spans="1:12" ht="12.75">
      <c r="A320" s="185"/>
      <c r="B320" s="187"/>
      <c r="C320" s="187" t="s">
        <v>257</v>
      </c>
      <c r="D320" s="201">
        <v>0</v>
      </c>
      <c r="E320" s="200">
        <v>0</v>
      </c>
      <c r="F320" s="202">
        <v>0</v>
      </c>
      <c r="G320" s="201">
        <v>7</v>
      </c>
      <c r="H320" s="200">
        <v>21</v>
      </c>
      <c r="I320" s="202">
        <v>28</v>
      </c>
      <c r="J320" s="201">
        <v>7</v>
      </c>
      <c r="K320" s="218">
        <v>21</v>
      </c>
      <c r="L320" s="200">
        <v>28</v>
      </c>
    </row>
    <row r="321" spans="1:12" ht="12.75">
      <c r="A321" s="185"/>
      <c r="B321" s="187"/>
      <c r="C321" s="187" t="s">
        <v>547</v>
      </c>
      <c r="D321" s="201">
        <v>2</v>
      </c>
      <c r="E321" s="200">
        <v>33</v>
      </c>
      <c r="F321" s="202">
        <v>35</v>
      </c>
      <c r="G321" s="201">
        <v>0</v>
      </c>
      <c r="H321" s="200">
        <v>1</v>
      </c>
      <c r="I321" s="202">
        <v>1</v>
      </c>
      <c r="J321" s="201">
        <v>2</v>
      </c>
      <c r="K321" s="218">
        <v>34</v>
      </c>
      <c r="L321" s="200">
        <v>36</v>
      </c>
    </row>
    <row r="322" spans="1:12" s="187" customFormat="1" ht="12.75">
      <c r="A322" s="295"/>
      <c r="B322" s="216"/>
      <c r="C322" s="487" t="s">
        <v>24</v>
      </c>
      <c r="D322" s="292">
        <v>215</v>
      </c>
      <c r="E322" s="219">
        <v>145</v>
      </c>
      <c r="F322" s="293">
        <v>360</v>
      </c>
      <c r="G322" s="292">
        <v>7</v>
      </c>
      <c r="H322" s="219">
        <v>8</v>
      </c>
      <c r="I322" s="293">
        <v>15</v>
      </c>
      <c r="J322" s="292">
        <v>222</v>
      </c>
      <c r="K322" s="294">
        <v>153</v>
      </c>
      <c r="L322" s="219">
        <v>375</v>
      </c>
    </row>
    <row r="323" spans="1:12" s="187" customFormat="1" ht="12.75">
      <c r="A323" s="295"/>
      <c r="B323" s="216"/>
      <c r="C323" s="212" t="s">
        <v>175</v>
      </c>
      <c r="D323" s="292">
        <v>0</v>
      </c>
      <c r="E323" s="219">
        <v>1</v>
      </c>
      <c r="F323" s="293">
        <v>1</v>
      </c>
      <c r="G323" s="292">
        <v>28</v>
      </c>
      <c r="H323" s="219">
        <v>35</v>
      </c>
      <c r="I323" s="293">
        <v>63</v>
      </c>
      <c r="J323" s="292">
        <v>28</v>
      </c>
      <c r="K323" s="294">
        <v>36</v>
      </c>
      <c r="L323" s="219">
        <v>64</v>
      </c>
    </row>
    <row r="324" spans="1:12" ht="12.75">
      <c r="A324" s="295"/>
      <c r="B324" s="216"/>
      <c r="C324" s="212" t="s">
        <v>414</v>
      </c>
      <c r="D324" s="292">
        <v>589</v>
      </c>
      <c r="E324" s="219">
        <v>997</v>
      </c>
      <c r="F324" s="293">
        <v>1586</v>
      </c>
      <c r="G324" s="292">
        <v>51</v>
      </c>
      <c r="H324" s="219">
        <v>70</v>
      </c>
      <c r="I324" s="293">
        <v>121</v>
      </c>
      <c r="J324" s="292">
        <v>640</v>
      </c>
      <c r="K324" s="219">
        <v>1067</v>
      </c>
      <c r="L324" s="219">
        <v>1707</v>
      </c>
    </row>
    <row r="325" spans="1:12" ht="12.75">
      <c r="A325" s="185"/>
      <c r="C325" s="192" t="s">
        <v>300</v>
      </c>
      <c r="D325" s="204">
        <v>806</v>
      </c>
      <c r="E325" s="203">
        <v>1176</v>
      </c>
      <c r="F325" s="205">
        <v>1982</v>
      </c>
      <c r="G325" s="204">
        <v>93</v>
      </c>
      <c r="H325" s="203">
        <v>135</v>
      </c>
      <c r="I325" s="203">
        <v>228</v>
      </c>
      <c r="J325" s="204">
        <v>899</v>
      </c>
      <c r="K325" s="203">
        <v>1311</v>
      </c>
      <c r="L325" s="203">
        <v>2210</v>
      </c>
    </row>
    <row r="326" spans="1:12" ht="12.75">
      <c r="A326" s="185"/>
      <c r="B326" s="188" t="s">
        <v>403</v>
      </c>
      <c r="C326" s="192"/>
      <c r="D326" s="190"/>
      <c r="E326" s="189"/>
      <c r="F326" s="191"/>
      <c r="G326" s="190"/>
      <c r="H326" s="189"/>
      <c r="I326" s="191"/>
      <c r="J326" s="190"/>
      <c r="K326" s="189"/>
      <c r="L326" s="189"/>
    </row>
    <row r="327" spans="1:12" ht="12.75">
      <c r="A327" s="185"/>
      <c r="C327" s="206" t="s">
        <v>513</v>
      </c>
      <c r="D327" s="201">
        <v>17</v>
      </c>
      <c r="E327" s="200">
        <v>69</v>
      </c>
      <c r="F327" s="202">
        <v>86</v>
      </c>
      <c r="G327" s="201">
        <v>28</v>
      </c>
      <c r="H327" s="200">
        <v>47</v>
      </c>
      <c r="I327" s="202">
        <v>75</v>
      </c>
      <c r="J327" s="201">
        <v>45</v>
      </c>
      <c r="K327" s="200">
        <v>116</v>
      </c>
      <c r="L327" s="200">
        <v>161</v>
      </c>
    </row>
    <row r="328" spans="1:12" ht="12.75">
      <c r="A328" s="185"/>
      <c r="B328" s="187"/>
      <c r="C328" s="187" t="s">
        <v>403</v>
      </c>
      <c r="D328" s="201">
        <v>134</v>
      </c>
      <c r="E328" s="200">
        <v>417</v>
      </c>
      <c r="F328" s="202">
        <v>551</v>
      </c>
      <c r="G328" s="201">
        <v>11</v>
      </c>
      <c r="H328" s="200">
        <v>33</v>
      </c>
      <c r="I328" s="202">
        <v>44</v>
      </c>
      <c r="J328" s="201">
        <v>145</v>
      </c>
      <c r="K328" s="200">
        <v>450</v>
      </c>
      <c r="L328" s="200">
        <v>595</v>
      </c>
    </row>
    <row r="329" spans="1:12" ht="12.75">
      <c r="A329" s="185"/>
      <c r="B329" s="187"/>
      <c r="C329" s="484" t="s">
        <v>772</v>
      </c>
      <c r="D329" s="198">
        <v>0</v>
      </c>
      <c r="E329" s="197">
        <v>0</v>
      </c>
      <c r="F329" s="199">
        <v>0</v>
      </c>
      <c r="G329" s="198">
        <v>15</v>
      </c>
      <c r="H329" s="197">
        <v>10</v>
      </c>
      <c r="I329" s="197">
        <v>25</v>
      </c>
      <c r="J329" s="198">
        <v>15</v>
      </c>
      <c r="K329" s="197">
        <v>10</v>
      </c>
      <c r="L329" s="197">
        <v>25</v>
      </c>
    </row>
    <row r="330" spans="1:12" ht="12.75">
      <c r="A330" s="185"/>
      <c r="C330" s="192" t="s">
        <v>300</v>
      </c>
      <c r="D330" s="204">
        <v>151</v>
      </c>
      <c r="E330" s="203">
        <v>486</v>
      </c>
      <c r="F330" s="205">
        <v>637</v>
      </c>
      <c r="G330" s="204">
        <v>54</v>
      </c>
      <c r="H330" s="203">
        <v>90</v>
      </c>
      <c r="I330" s="203">
        <v>144</v>
      </c>
      <c r="J330" s="204">
        <v>205</v>
      </c>
      <c r="K330" s="203">
        <v>576</v>
      </c>
      <c r="L330" s="203">
        <v>781</v>
      </c>
    </row>
    <row r="331" spans="1:12" ht="12.75">
      <c r="A331" s="185"/>
      <c r="B331" s="188" t="s">
        <v>393</v>
      </c>
      <c r="C331" s="192"/>
      <c r="D331" s="190"/>
      <c r="E331" s="189"/>
      <c r="F331" s="191"/>
      <c r="G331" s="190"/>
      <c r="H331" s="189"/>
      <c r="I331" s="189"/>
      <c r="J331" s="190"/>
      <c r="K331" s="189"/>
      <c r="L331" s="189"/>
    </row>
    <row r="332" spans="1:12" ht="12.75">
      <c r="A332" s="187"/>
      <c r="B332" s="187"/>
      <c r="C332" s="206" t="s">
        <v>470</v>
      </c>
      <c r="D332" s="201">
        <v>65</v>
      </c>
      <c r="E332" s="200">
        <v>39</v>
      </c>
      <c r="F332" s="202">
        <v>104</v>
      </c>
      <c r="G332" s="201">
        <v>0</v>
      </c>
      <c r="H332" s="200">
        <v>1</v>
      </c>
      <c r="I332" s="200">
        <v>1</v>
      </c>
      <c r="J332" s="201">
        <v>65</v>
      </c>
      <c r="K332" s="200">
        <v>40</v>
      </c>
      <c r="L332" s="200">
        <v>105</v>
      </c>
    </row>
    <row r="333" spans="1:12" ht="12.75">
      <c r="A333" s="187"/>
      <c r="B333" s="187"/>
      <c r="C333" s="206" t="s">
        <v>62</v>
      </c>
      <c r="D333" s="201">
        <v>31</v>
      </c>
      <c r="E333" s="200">
        <v>36</v>
      </c>
      <c r="F333" s="202">
        <v>67</v>
      </c>
      <c r="G333" s="201">
        <v>1</v>
      </c>
      <c r="H333" s="200">
        <v>0</v>
      </c>
      <c r="I333" s="200">
        <v>1</v>
      </c>
      <c r="J333" s="201">
        <v>32</v>
      </c>
      <c r="K333" s="200">
        <v>36</v>
      </c>
      <c r="L333" s="200">
        <v>68</v>
      </c>
    </row>
    <row r="334" spans="1:12" ht="12.75">
      <c r="A334" s="185"/>
      <c r="B334" s="185"/>
      <c r="C334" s="192" t="s">
        <v>300</v>
      </c>
      <c r="D334" s="204">
        <v>96</v>
      </c>
      <c r="E334" s="203">
        <v>75</v>
      </c>
      <c r="F334" s="205">
        <v>171</v>
      </c>
      <c r="G334" s="204">
        <v>1</v>
      </c>
      <c r="H334" s="203">
        <v>1</v>
      </c>
      <c r="I334" s="203">
        <v>2</v>
      </c>
      <c r="J334" s="204">
        <v>97</v>
      </c>
      <c r="K334" s="203">
        <v>76</v>
      </c>
      <c r="L334" s="203">
        <v>173</v>
      </c>
    </row>
    <row r="335" spans="1:12" ht="12.75">
      <c r="A335" s="185"/>
      <c r="B335" s="188" t="s">
        <v>566</v>
      </c>
      <c r="C335" s="192"/>
      <c r="D335" s="190"/>
      <c r="E335" s="189"/>
      <c r="F335" s="191"/>
      <c r="G335" s="190"/>
      <c r="H335" s="189"/>
      <c r="I335" s="189"/>
      <c r="J335" s="190"/>
      <c r="K335" s="189"/>
      <c r="L335" s="189"/>
    </row>
    <row r="336" spans="1:12" ht="12.75">
      <c r="A336" s="185"/>
      <c r="C336" s="206" t="s">
        <v>566</v>
      </c>
      <c r="D336" s="198">
        <v>2</v>
      </c>
      <c r="E336" s="197">
        <v>13</v>
      </c>
      <c r="F336" s="199">
        <v>15</v>
      </c>
      <c r="G336" s="198">
        <v>1</v>
      </c>
      <c r="H336" s="197">
        <v>6</v>
      </c>
      <c r="I336" s="197">
        <v>7</v>
      </c>
      <c r="J336" s="198">
        <v>3</v>
      </c>
      <c r="K336" s="197">
        <v>19</v>
      </c>
      <c r="L336" s="197">
        <v>22</v>
      </c>
    </row>
    <row r="337" spans="1:12" ht="12.75">
      <c r="A337" s="185"/>
      <c r="C337" s="192" t="s">
        <v>300</v>
      </c>
      <c r="D337" s="190">
        <v>2</v>
      </c>
      <c r="E337" s="189">
        <v>13</v>
      </c>
      <c r="F337" s="191">
        <v>15</v>
      </c>
      <c r="G337" s="190">
        <v>1</v>
      </c>
      <c r="H337" s="189">
        <v>6</v>
      </c>
      <c r="I337" s="189">
        <v>7</v>
      </c>
      <c r="J337" s="190">
        <v>3</v>
      </c>
      <c r="K337" s="189">
        <v>19</v>
      </c>
      <c r="L337" s="189">
        <v>22</v>
      </c>
    </row>
    <row r="338" spans="1:12" ht="12.75">
      <c r="A338" s="185"/>
      <c r="B338" s="188" t="s">
        <v>404</v>
      </c>
      <c r="C338" s="192"/>
      <c r="D338" s="190"/>
      <c r="E338" s="189"/>
      <c r="F338" s="191"/>
      <c r="G338" s="190"/>
      <c r="H338" s="189"/>
      <c r="I338" s="191"/>
      <c r="J338" s="190"/>
      <c r="K338" s="189"/>
      <c r="L338" s="189"/>
    </row>
    <row r="339" spans="1:12" ht="12.75">
      <c r="A339" s="185"/>
      <c r="C339" s="187" t="s">
        <v>404</v>
      </c>
      <c r="D339" s="198">
        <v>154</v>
      </c>
      <c r="E339" s="197">
        <v>437</v>
      </c>
      <c r="F339" s="199">
        <v>591</v>
      </c>
      <c r="G339" s="198">
        <v>53</v>
      </c>
      <c r="H339" s="197">
        <v>207</v>
      </c>
      <c r="I339" s="199">
        <v>260</v>
      </c>
      <c r="J339" s="198">
        <v>207</v>
      </c>
      <c r="K339" s="197">
        <v>644</v>
      </c>
      <c r="L339" s="197">
        <v>851</v>
      </c>
    </row>
    <row r="340" spans="1:12" ht="12.75">
      <c r="A340" s="185"/>
      <c r="C340" s="192" t="s">
        <v>300</v>
      </c>
      <c r="D340" s="204">
        <v>154</v>
      </c>
      <c r="E340" s="203">
        <v>437</v>
      </c>
      <c r="F340" s="205">
        <v>591</v>
      </c>
      <c r="G340" s="204">
        <v>53</v>
      </c>
      <c r="H340" s="203">
        <v>207</v>
      </c>
      <c r="I340" s="203">
        <v>260</v>
      </c>
      <c r="J340" s="204">
        <v>207</v>
      </c>
      <c r="K340" s="203">
        <v>644</v>
      </c>
      <c r="L340" s="203">
        <v>851</v>
      </c>
    </row>
    <row r="341" spans="1:12" ht="12.75">
      <c r="A341" s="185"/>
      <c r="B341" s="188" t="s">
        <v>194</v>
      </c>
      <c r="C341" s="192"/>
      <c r="D341" s="190"/>
      <c r="E341" s="189"/>
      <c r="F341" s="191"/>
      <c r="G341" s="190"/>
      <c r="H341" s="189"/>
      <c r="I341" s="191"/>
      <c r="J341" s="190"/>
      <c r="K341" s="189"/>
      <c r="L341" s="189"/>
    </row>
    <row r="342" spans="1:12" ht="12.75">
      <c r="A342" s="185"/>
      <c r="C342" s="212" t="s">
        <v>69</v>
      </c>
      <c r="D342" s="292">
        <v>31</v>
      </c>
      <c r="E342" s="219">
        <v>11</v>
      </c>
      <c r="F342" s="293">
        <v>42</v>
      </c>
      <c r="G342" s="292">
        <v>0</v>
      </c>
      <c r="H342" s="219">
        <v>1</v>
      </c>
      <c r="I342" s="293">
        <v>1</v>
      </c>
      <c r="J342" s="292">
        <v>31</v>
      </c>
      <c r="K342" s="294">
        <v>12</v>
      </c>
      <c r="L342" s="219">
        <v>43</v>
      </c>
    </row>
    <row r="343" spans="1:12" ht="12.75">
      <c r="A343" s="185"/>
      <c r="C343" s="212" t="s">
        <v>70</v>
      </c>
      <c r="D343" s="292">
        <v>54</v>
      </c>
      <c r="E343" s="219">
        <v>19</v>
      </c>
      <c r="F343" s="293">
        <v>73</v>
      </c>
      <c r="G343" s="292">
        <v>1</v>
      </c>
      <c r="H343" s="219">
        <v>0</v>
      </c>
      <c r="I343" s="293">
        <v>1</v>
      </c>
      <c r="J343" s="292">
        <v>55</v>
      </c>
      <c r="K343" s="294">
        <v>19</v>
      </c>
      <c r="L343" s="219">
        <v>74</v>
      </c>
    </row>
    <row r="344" spans="1:12" ht="12.75">
      <c r="A344" s="185"/>
      <c r="C344" s="487" t="s">
        <v>837</v>
      </c>
      <c r="D344" s="292">
        <v>1</v>
      </c>
      <c r="E344" s="219">
        <v>2</v>
      </c>
      <c r="F344" s="293">
        <v>3</v>
      </c>
      <c r="G344" s="292">
        <v>12</v>
      </c>
      <c r="H344" s="219">
        <v>15</v>
      </c>
      <c r="I344" s="293">
        <v>27</v>
      </c>
      <c r="J344" s="292">
        <v>13</v>
      </c>
      <c r="K344" s="294">
        <v>17</v>
      </c>
      <c r="L344" s="219">
        <v>30</v>
      </c>
    </row>
    <row r="345" spans="1:12" s="295" customFormat="1" ht="12.75">
      <c r="A345" s="188"/>
      <c r="B345" s="188"/>
      <c r="C345" s="212" t="s">
        <v>290</v>
      </c>
      <c r="D345" s="292">
        <v>2</v>
      </c>
      <c r="E345" s="219">
        <v>5</v>
      </c>
      <c r="F345" s="293">
        <v>7</v>
      </c>
      <c r="G345" s="292">
        <v>5</v>
      </c>
      <c r="H345" s="219">
        <v>4</v>
      </c>
      <c r="I345" s="293">
        <v>9</v>
      </c>
      <c r="J345" s="292">
        <v>7</v>
      </c>
      <c r="K345" s="294">
        <v>9</v>
      </c>
      <c r="L345" s="219">
        <v>16</v>
      </c>
    </row>
    <row r="346" spans="1:12" s="295" customFormat="1" ht="12.75">
      <c r="A346" s="188"/>
      <c r="B346" s="188"/>
      <c r="C346" s="212" t="s">
        <v>71</v>
      </c>
      <c r="D346" s="292">
        <v>152</v>
      </c>
      <c r="E346" s="219">
        <v>89</v>
      </c>
      <c r="F346" s="293">
        <v>241</v>
      </c>
      <c r="G346" s="292">
        <v>3</v>
      </c>
      <c r="H346" s="219">
        <v>4</v>
      </c>
      <c r="I346" s="293">
        <v>7</v>
      </c>
      <c r="J346" s="292">
        <v>155</v>
      </c>
      <c r="K346" s="294">
        <v>93</v>
      </c>
      <c r="L346" s="219">
        <v>248</v>
      </c>
    </row>
    <row r="347" spans="3:12" ht="12.75">
      <c r="C347" s="212" t="s">
        <v>72</v>
      </c>
      <c r="D347" s="292">
        <v>155</v>
      </c>
      <c r="E347" s="219">
        <v>123</v>
      </c>
      <c r="F347" s="293">
        <v>278</v>
      </c>
      <c r="G347" s="292">
        <v>7</v>
      </c>
      <c r="H347" s="219">
        <v>6</v>
      </c>
      <c r="I347" s="293">
        <v>13</v>
      </c>
      <c r="J347" s="292">
        <v>162</v>
      </c>
      <c r="K347" s="294">
        <v>129</v>
      </c>
      <c r="L347" s="219">
        <v>291</v>
      </c>
    </row>
    <row r="348" spans="3:12" ht="12.75">
      <c r="C348" s="212" t="s">
        <v>73</v>
      </c>
      <c r="D348" s="292">
        <v>52</v>
      </c>
      <c r="E348" s="219">
        <v>13</v>
      </c>
      <c r="F348" s="293">
        <v>65</v>
      </c>
      <c r="G348" s="292">
        <v>7</v>
      </c>
      <c r="H348" s="219">
        <v>1</v>
      </c>
      <c r="I348" s="293">
        <v>8</v>
      </c>
      <c r="J348" s="292">
        <v>59</v>
      </c>
      <c r="K348" s="294">
        <v>14</v>
      </c>
      <c r="L348" s="219">
        <v>73</v>
      </c>
    </row>
    <row r="349" spans="3:12" ht="12.75">
      <c r="C349" s="212" t="s">
        <v>258</v>
      </c>
      <c r="D349" s="292">
        <v>296</v>
      </c>
      <c r="E349" s="219">
        <v>174</v>
      </c>
      <c r="F349" s="293">
        <v>470</v>
      </c>
      <c r="G349" s="292">
        <v>22</v>
      </c>
      <c r="H349" s="219">
        <v>30</v>
      </c>
      <c r="I349" s="293">
        <v>52</v>
      </c>
      <c r="J349" s="292">
        <v>318</v>
      </c>
      <c r="K349" s="294">
        <v>204</v>
      </c>
      <c r="L349" s="219">
        <v>522</v>
      </c>
    </row>
    <row r="350" spans="3:12" ht="12.75">
      <c r="C350" s="212" t="s">
        <v>741</v>
      </c>
      <c r="D350" s="292">
        <v>17</v>
      </c>
      <c r="E350" s="219">
        <v>3</v>
      </c>
      <c r="F350" s="293">
        <v>20</v>
      </c>
      <c r="G350" s="292">
        <v>3</v>
      </c>
      <c r="H350" s="219">
        <v>1</v>
      </c>
      <c r="I350" s="293">
        <v>4</v>
      </c>
      <c r="J350" s="292">
        <v>20</v>
      </c>
      <c r="K350" s="294">
        <v>4</v>
      </c>
      <c r="L350" s="219">
        <v>24</v>
      </c>
    </row>
    <row r="351" spans="3:12" ht="12.75">
      <c r="C351" s="212" t="s">
        <v>822</v>
      </c>
      <c r="D351" s="292">
        <v>272</v>
      </c>
      <c r="E351" s="219">
        <v>142</v>
      </c>
      <c r="F351" s="293">
        <v>414</v>
      </c>
      <c r="G351" s="292">
        <v>3</v>
      </c>
      <c r="H351" s="219">
        <v>2</v>
      </c>
      <c r="I351" s="293">
        <v>5</v>
      </c>
      <c r="J351" s="292">
        <v>275</v>
      </c>
      <c r="K351" s="294">
        <v>144</v>
      </c>
      <c r="L351" s="219">
        <v>419</v>
      </c>
    </row>
    <row r="352" spans="3:12" ht="12.75">
      <c r="C352" s="212" t="s">
        <v>74</v>
      </c>
      <c r="D352" s="292">
        <v>17</v>
      </c>
      <c r="E352" s="219">
        <v>51</v>
      </c>
      <c r="F352" s="293">
        <v>68</v>
      </c>
      <c r="G352" s="292">
        <v>7</v>
      </c>
      <c r="H352" s="219">
        <v>21</v>
      </c>
      <c r="I352" s="293">
        <v>28</v>
      </c>
      <c r="J352" s="292">
        <v>24</v>
      </c>
      <c r="K352" s="294">
        <v>72</v>
      </c>
      <c r="L352" s="219">
        <v>96</v>
      </c>
    </row>
    <row r="353" spans="3:12" ht="12.75">
      <c r="C353" s="212" t="s">
        <v>260</v>
      </c>
      <c r="D353" s="292">
        <v>22</v>
      </c>
      <c r="E353" s="219">
        <v>11</v>
      </c>
      <c r="F353" s="293">
        <v>33</v>
      </c>
      <c r="G353" s="292">
        <v>19</v>
      </c>
      <c r="H353" s="219">
        <v>5</v>
      </c>
      <c r="I353" s="293">
        <v>24</v>
      </c>
      <c r="J353" s="292">
        <v>41</v>
      </c>
      <c r="K353" s="294">
        <v>16</v>
      </c>
      <c r="L353" s="219">
        <v>57</v>
      </c>
    </row>
    <row r="354" spans="3:12" ht="12.75">
      <c r="C354" s="212" t="s">
        <v>25</v>
      </c>
      <c r="D354" s="292">
        <v>51</v>
      </c>
      <c r="E354" s="219">
        <v>19</v>
      </c>
      <c r="F354" s="293">
        <v>70</v>
      </c>
      <c r="G354" s="292">
        <v>2</v>
      </c>
      <c r="H354" s="219">
        <v>2</v>
      </c>
      <c r="I354" s="293">
        <v>4</v>
      </c>
      <c r="J354" s="292">
        <v>53</v>
      </c>
      <c r="K354" s="294">
        <v>21</v>
      </c>
      <c r="L354" s="219">
        <v>74</v>
      </c>
    </row>
    <row r="355" spans="2:12" ht="12.75">
      <c r="B355" s="187"/>
      <c r="C355" s="212" t="s">
        <v>75</v>
      </c>
      <c r="D355" s="292">
        <v>12</v>
      </c>
      <c r="E355" s="219">
        <v>2</v>
      </c>
      <c r="F355" s="293">
        <v>14</v>
      </c>
      <c r="G355" s="292">
        <v>0</v>
      </c>
      <c r="H355" s="219">
        <v>0</v>
      </c>
      <c r="I355" s="293">
        <v>0</v>
      </c>
      <c r="J355" s="292">
        <v>12</v>
      </c>
      <c r="K355" s="294">
        <v>2</v>
      </c>
      <c r="L355" s="219">
        <v>14</v>
      </c>
    </row>
    <row r="356" spans="3:12" ht="13.5" customHeight="1">
      <c r="C356" s="212" t="s">
        <v>274</v>
      </c>
      <c r="D356" s="292">
        <v>29</v>
      </c>
      <c r="E356" s="219">
        <v>7</v>
      </c>
      <c r="F356" s="293">
        <v>36</v>
      </c>
      <c r="G356" s="292">
        <v>8</v>
      </c>
      <c r="H356" s="219">
        <v>13</v>
      </c>
      <c r="I356" s="293">
        <v>21</v>
      </c>
      <c r="J356" s="292">
        <v>37</v>
      </c>
      <c r="K356" s="294">
        <v>20</v>
      </c>
      <c r="L356" s="219">
        <v>57</v>
      </c>
    </row>
    <row r="357" spans="1:12" ht="12.75">
      <c r="A357" s="216"/>
      <c r="B357" s="216"/>
      <c r="C357" s="258" t="s">
        <v>710</v>
      </c>
      <c r="D357" s="292">
        <v>219</v>
      </c>
      <c r="E357" s="219">
        <v>104</v>
      </c>
      <c r="F357" s="293">
        <v>323</v>
      </c>
      <c r="G357" s="292">
        <v>6</v>
      </c>
      <c r="H357" s="219">
        <v>4</v>
      </c>
      <c r="I357" s="293">
        <v>10</v>
      </c>
      <c r="J357" s="292">
        <v>225</v>
      </c>
      <c r="K357" s="294">
        <v>108</v>
      </c>
      <c r="L357" s="219">
        <v>333</v>
      </c>
    </row>
    <row r="358" spans="1:12" ht="12.75">
      <c r="A358" s="216"/>
      <c r="B358" s="216"/>
      <c r="C358" s="212" t="s">
        <v>527</v>
      </c>
      <c r="D358" s="292">
        <v>60</v>
      </c>
      <c r="E358" s="219">
        <v>34</v>
      </c>
      <c r="F358" s="293">
        <v>94</v>
      </c>
      <c r="G358" s="292">
        <v>143</v>
      </c>
      <c r="H358" s="219">
        <v>151</v>
      </c>
      <c r="I358" s="293">
        <v>294</v>
      </c>
      <c r="J358" s="292">
        <v>203</v>
      </c>
      <c r="K358" s="294">
        <v>185</v>
      </c>
      <c r="L358" s="219">
        <v>388</v>
      </c>
    </row>
    <row r="359" spans="3:12" ht="12.75">
      <c r="C359" s="212" t="s">
        <v>176</v>
      </c>
      <c r="D359" s="292">
        <v>0</v>
      </c>
      <c r="E359" s="219">
        <v>3</v>
      </c>
      <c r="F359" s="293">
        <v>3</v>
      </c>
      <c r="G359" s="292">
        <v>29</v>
      </c>
      <c r="H359" s="219">
        <v>43</v>
      </c>
      <c r="I359" s="293">
        <v>72</v>
      </c>
      <c r="J359" s="292">
        <v>29</v>
      </c>
      <c r="K359" s="294">
        <v>46</v>
      </c>
      <c r="L359" s="219">
        <v>75</v>
      </c>
    </row>
    <row r="360" spans="3:12" ht="12.75">
      <c r="C360" s="212" t="s">
        <v>472</v>
      </c>
      <c r="D360" s="292">
        <v>47</v>
      </c>
      <c r="E360" s="219">
        <v>47</v>
      </c>
      <c r="F360" s="293">
        <v>94</v>
      </c>
      <c r="G360" s="292">
        <v>26</v>
      </c>
      <c r="H360" s="219">
        <v>24</v>
      </c>
      <c r="I360" s="293">
        <v>50</v>
      </c>
      <c r="J360" s="292">
        <v>73</v>
      </c>
      <c r="K360" s="294">
        <v>71</v>
      </c>
      <c r="L360" s="219">
        <v>144</v>
      </c>
    </row>
    <row r="361" spans="3:12" ht="12.75">
      <c r="C361" s="212" t="s">
        <v>163</v>
      </c>
      <c r="D361" s="292">
        <v>161</v>
      </c>
      <c r="E361" s="219">
        <v>99</v>
      </c>
      <c r="F361" s="293">
        <v>260</v>
      </c>
      <c r="G361" s="292">
        <v>8</v>
      </c>
      <c r="H361" s="219">
        <v>17</v>
      </c>
      <c r="I361" s="293">
        <v>25</v>
      </c>
      <c r="J361" s="292">
        <v>169</v>
      </c>
      <c r="K361" s="294">
        <v>116</v>
      </c>
      <c r="L361" s="219">
        <v>285</v>
      </c>
    </row>
    <row r="362" spans="3:12" s="188" customFormat="1" ht="14.25" customHeight="1">
      <c r="C362" s="212" t="s">
        <v>164</v>
      </c>
      <c r="D362" s="292">
        <v>6</v>
      </c>
      <c r="E362" s="219">
        <v>4</v>
      </c>
      <c r="F362" s="293">
        <v>10</v>
      </c>
      <c r="G362" s="292">
        <v>1</v>
      </c>
      <c r="H362" s="219">
        <v>0</v>
      </c>
      <c r="I362" s="293">
        <v>1</v>
      </c>
      <c r="J362" s="292">
        <v>7</v>
      </c>
      <c r="K362" s="294">
        <v>4</v>
      </c>
      <c r="L362" s="219">
        <v>11</v>
      </c>
    </row>
    <row r="363" spans="1:12" ht="12.75">
      <c r="A363" s="185"/>
      <c r="C363" s="212" t="s">
        <v>165</v>
      </c>
      <c r="D363" s="292">
        <v>489</v>
      </c>
      <c r="E363" s="219">
        <v>301</v>
      </c>
      <c r="F363" s="293">
        <v>790</v>
      </c>
      <c r="G363" s="292">
        <v>11</v>
      </c>
      <c r="H363" s="219">
        <v>5</v>
      </c>
      <c r="I363" s="293">
        <v>16</v>
      </c>
      <c r="J363" s="292">
        <v>500</v>
      </c>
      <c r="K363" s="294">
        <v>306</v>
      </c>
      <c r="L363" s="219">
        <v>806</v>
      </c>
    </row>
    <row r="364" spans="1:12" ht="12.75">
      <c r="A364" s="185"/>
      <c r="C364" s="212" t="s">
        <v>353</v>
      </c>
      <c r="D364" s="292">
        <v>80</v>
      </c>
      <c r="E364" s="219">
        <v>34</v>
      </c>
      <c r="F364" s="293">
        <v>114</v>
      </c>
      <c r="G364" s="292">
        <v>2</v>
      </c>
      <c r="H364" s="219">
        <v>1</v>
      </c>
      <c r="I364" s="293">
        <v>3</v>
      </c>
      <c r="J364" s="292">
        <v>82</v>
      </c>
      <c r="K364" s="294">
        <v>35</v>
      </c>
      <c r="L364" s="219">
        <v>117</v>
      </c>
    </row>
    <row r="365" spans="1:12" ht="12.75">
      <c r="A365" s="185"/>
      <c r="C365" s="212" t="s">
        <v>26</v>
      </c>
      <c r="D365" s="292">
        <v>276</v>
      </c>
      <c r="E365" s="219">
        <v>235</v>
      </c>
      <c r="F365" s="293">
        <v>511</v>
      </c>
      <c r="G365" s="292">
        <v>8</v>
      </c>
      <c r="H365" s="219">
        <v>8</v>
      </c>
      <c r="I365" s="293">
        <v>16</v>
      </c>
      <c r="J365" s="292">
        <v>284</v>
      </c>
      <c r="K365" s="294">
        <v>243</v>
      </c>
      <c r="L365" s="219">
        <v>527</v>
      </c>
    </row>
    <row r="366" spans="1:12" ht="12.75">
      <c r="A366" s="185"/>
      <c r="C366" s="212" t="s">
        <v>76</v>
      </c>
      <c r="D366" s="292">
        <v>27</v>
      </c>
      <c r="E366" s="219">
        <v>10</v>
      </c>
      <c r="F366" s="293">
        <v>37</v>
      </c>
      <c r="G366" s="292">
        <v>5</v>
      </c>
      <c r="H366" s="219">
        <v>0</v>
      </c>
      <c r="I366" s="293">
        <v>5</v>
      </c>
      <c r="J366" s="292">
        <v>32</v>
      </c>
      <c r="K366" s="294">
        <v>10</v>
      </c>
      <c r="L366" s="219">
        <v>42</v>
      </c>
    </row>
    <row r="367" spans="1:12" ht="12.75">
      <c r="A367" s="185"/>
      <c r="C367" s="192" t="s">
        <v>300</v>
      </c>
      <c r="D367" s="204">
        <v>2528</v>
      </c>
      <c r="E367" s="203">
        <v>1542</v>
      </c>
      <c r="F367" s="205">
        <v>4070</v>
      </c>
      <c r="G367" s="204">
        <v>338</v>
      </c>
      <c r="H367" s="203">
        <v>358</v>
      </c>
      <c r="I367" s="203">
        <v>696</v>
      </c>
      <c r="J367" s="204">
        <v>2866</v>
      </c>
      <c r="K367" s="203">
        <v>1900</v>
      </c>
      <c r="L367" s="203">
        <v>4766</v>
      </c>
    </row>
    <row r="368" spans="1:12" ht="56.25" customHeight="1">
      <c r="A368" s="185"/>
      <c r="B368" s="842" t="s">
        <v>719</v>
      </c>
      <c r="C368" s="844"/>
      <c r="D368" s="190"/>
      <c r="E368" s="189"/>
      <c r="F368" s="191"/>
      <c r="G368" s="190"/>
      <c r="H368" s="189"/>
      <c r="I368" s="189"/>
      <c r="J368" s="190"/>
      <c r="K368" s="189"/>
      <c r="L368" s="189"/>
    </row>
    <row r="369" spans="1:12" ht="12.75">
      <c r="A369" s="185"/>
      <c r="C369" s="485" t="s">
        <v>761</v>
      </c>
      <c r="D369" s="614">
        <v>17</v>
      </c>
      <c r="E369" s="615">
        <v>81</v>
      </c>
      <c r="F369" s="616">
        <v>98</v>
      </c>
      <c r="G369" s="614">
        <v>2</v>
      </c>
      <c r="H369" s="615">
        <v>12</v>
      </c>
      <c r="I369" s="615">
        <v>14</v>
      </c>
      <c r="J369" s="614">
        <v>19</v>
      </c>
      <c r="K369" s="615">
        <v>93</v>
      </c>
      <c r="L369" s="615">
        <v>112</v>
      </c>
    </row>
    <row r="370" spans="1:12" ht="12.75">
      <c r="A370" s="185"/>
      <c r="C370" s="192" t="s">
        <v>300</v>
      </c>
      <c r="D370" s="204">
        <v>17</v>
      </c>
      <c r="E370" s="203">
        <v>81</v>
      </c>
      <c r="F370" s="205">
        <v>98</v>
      </c>
      <c r="G370" s="204">
        <v>2</v>
      </c>
      <c r="H370" s="203">
        <v>12</v>
      </c>
      <c r="I370" s="203">
        <v>14</v>
      </c>
      <c r="J370" s="204">
        <v>19</v>
      </c>
      <c r="K370" s="203">
        <v>93</v>
      </c>
      <c r="L370" s="203">
        <v>112</v>
      </c>
    </row>
    <row r="371" spans="1:12" ht="27" customHeight="1">
      <c r="A371" s="185"/>
      <c r="B371" s="840" t="s">
        <v>409</v>
      </c>
      <c r="C371" s="841"/>
      <c r="D371" s="190"/>
      <c r="E371" s="189"/>
      <c r="F371" s="191"/>
      <c r="G371" s="190"/>
      <c r="H371" s="189"/>
      <c r="I371" s="191"/>
      <c r="J371" s="190"/>
      <c r="K371" s="189"/>
      <c r="L371" s="189"/>
    </row>
    <row r="372" spans="1:12" ht="12.75">
      <c r="A372" s="185"/>
      <c r="B372" s="187"/>
      <c r="C372" s="187" t="s">
        <v>27</v>
      </c>
      <c r="D372" s="198">
        <v>12</v>
      </c>
      <c r="E372" s="197">
        <v>50</v>
      </c>
      <c r="F372" s="199">
        <v>62</v>
      </c>
      <c r="G372" s="198">
        <v>0</v>
      </c>
      <c r="H372" s="197">
        <v>6</v>
      </c>
      <c r="I372" s="199">
        <v>6</v>
      </c>
      <c r="J372" s="198">
        <v>12</v>
      </c>
      <c r="K372" s="197">
        <v>56</v>
      </c>
      <c r="L372" s="197">
        <v>68</v>
      </c>
    </row>
    <row r="373" spans="1:12" ht="12.75">
      <c r="A373" s="185"/>
      <c r="C373" s="192" t="s">
        <v>300</v>
      </c>
      <c r="D373" s="204">
        <v>12</v>
      </c>
      <c r="E373" s="203">
        <v>50</v>
      </c>
      <c r="F373" s="205">
        <v>62</v>
      </c>
      <c r="G373" s="204">
        <v>0</v>
      </c>
      <c r="H373" s="203">
        <v>6</v>
      </c>
      <c r="I373" s="203">
        <v>6</v>
      </c>
      <c r="J373" s="204">
        <v>12</v>
      </c>
      <c r="K373" s="203">
        <v>56</v>
      </c>
      <c r="L373" s="203">
        <v>68</v>
      </c>
    </row>
    <row r="374" spans="1:12" ht="45" customHeight="1">
      <c r="A374" s="185"/>
      <c r="B374" s="842" t="s">
        <v>488</v>
      </c>
      <c r="C374" s="843"/>
      <c r="D374" s="190"/>
      <c r="E374" s="189"/>
      <c r="F374" s="191"/>
      <c r="G374" s="190"/>
      <c r="H374" s="189"/>
      <c r="I374" s="189"/>
      <c r="J374" s="190"/>
      <c r="K374" s="189"/>
      <c r="L374" s="189"/>
    </row>
    <row r="375" spans="1:12" ht="12.75">
      <c r="A375" s="185"/>
      <c r="C375" s="258" t="s">
        <v>490</v>
      </c>
      <c r="D375" s="201">
        <v>40</v>
      </c>
      <c r="E375" s="200">
        <v>21</v>
      </c>
      <c r="F375" s="202">
        <v>61</v>
      </c>
      <c r="G375" s="201">
        <v>1</v>
      </c>
      <c r="H375" s="200">
        <v>0</v>
      </c>
      <c r="I375" s="200">
        <v>1</v>
      </c>
      <c r="J375" s="201">
        <v>41</v>
      </c>
      <c r="K375" s="200">
        <v>21</v>
      </c>
      <c r="L375" s="200">
        <v>62</v>
      </c>
    </row>
    <row r="376" spans="1:12" ht="12.75">
      <c r="A376" s="185"/>
      <c r="C376" s="258" t="s">
        <v>570</v>
      </c>
      <c r="D376" s="201">
        <v>12</v>
      </c>
      <c r="E376" s="200">
        <v>15</v>
      </c>
      <c r="F376" s="202">
        <v>27</v>
      </c>
      <c r="G376" s="201">
        <v>23</v>
      </c>
      <c r="H376" s="200">
        <v>10</v>
      </c>
      <c r="I376" s="200">
        <v>33</v>
      </c>
      <c r="J376" s="201">
        <v>35</v>
      </c>
      <c r="K376" s="200">
        <v>25</v>
      </c>
      <c r="L376" s="200">
        <v>60</v>
      </c>
    </row>
    <row r="377" spans="3:12" ht="12.75">
      <c r="C377" s="215" t="s">
        <v>300</v>
      </c>
      <c r="D377" s="204">
        <v>52</v>
      </c>
      <c r="E377" s="203">
        <v>36</v>
      </c>
      <c r="F377" s="205">
        <v>88</v>
      </c>
      <c r="G377" s="204">
        <v>24</v>
      </c>
      <c r="H377" s="203">
        <v>10</v>
      </c>
      <c r="I377" s="203">
        <v>34</v>
      </c>
      <c r="J377" s="204">
        <v>76</v>
      </c>
      <c r="K377" s="203">
        <v>46</v>
      </c>
      <c r="L377" s="203">
        <v>122</v>
      </c>
    </row>
    <row r="378" spans="1:12" ht="29.25" customHeight="1">
      <c r="A378" s="185"/>
      <c r="B378" s="840" t="s">
        <v>423</v>
      </c>
      <c r="C378" s="841"/>
      <c r="D378" s="190"/>
      <c r="E378" s="189"/>
      <c r="F378" s="191"/>
      <c r="G378" s="190"/>
      <c r="H378" s="189"/>
      <c r="I378" s="191"/>
      <c r="J378" s="190"/>
      <c r="K378" s="189"/>
      <c r="L378" s="189"/>
    </row>
    <row r="379" spans="1:12" ht="12.75">
      <c r="A379" s="185"/>
      <c r="B379" s="187"/>
      <c r="C379" s="484" t="s">
        <v>830</v>
      </c>
      <c r="D379" s="198">
        <v>9</v>
      </c>
      <c r="E379" s="197">
        <v>21</v>
      </c>
      <c r="F379" s="199">
        <v>30</v>
      </c>
      <c r="G379" s="198">
        <v>3</v>
      </c>
      <c r="H379" s="197">
        <v>9</v>
      </c>
      <c r="I379" s="199">
        <v>12</v>
      </c>
      <c r="J379" s="198">
        <v>12</v>
      </c>
      <c r="K379" s="197">
        <v>30</v>
      </c>
      <c r="L379" s="197">
        <v>42</v>
      </c>
    </row>
    <row r="380" spans="1:12" ht="12.75">
      <c r="A380" s="185"/>
      <c r="C380" s="192" t="s">
        <v>300</v>
      </c>
      <c r="D380" s="204">
        <v>9</v>
      </c>
      <c r="E380" s="203">
        <v>21</v>
      </c>
      <c r="F380" s="205">
        <v>30</v>
      </c>
      <c r="G380" s="204">
        <v>3</v>
      </c>
      <c r="H380" s="203">
        <v>9</v>
      </c>
      <c r="I380" s="203">
        <v>12</v>
      </c>
      <c r="J380" s="204">
        <v>12</v>
      </c>
      <c r="K380" s="203">
        <v>30</v>
      </c>
      <c r="L380" s="203">
        <v>42</v>
      </c>
    </row>
    <row r="381" spans="1:12" ht="12.75">
      <c r="A381" s="185"/>
      <c r="B381" s="188" t="s">
        <v>405</v>
      </c>
      <c r="C381" s="192"/>
      <c r="D381" s="190"/>
      <c r="E381" s="189"/>
      <c r="F381" s="191"/>
      <c r="G381" s="190"/>
      <c r="H381" s="189"/>
      <c r="I381" s="191"/>
      <c r="J381" s="190"/>
      <c r="K381" s="189"/>
      <c r="L381" s="189"/>
    </row>
    <row r="382" spans="1:12" ht="12.75">
      <c r="A382" s="185"/>
      <c r="B382" s="187"/>
      <c r="C382" s="187" t="s">
        <v>77</v>
      </c>
      <c r="D382" s="201">
        <v>89</v>
      </c>
      <c r="E382" s="200">
        <v>481</v>
      </c>
      <c r="F382" s="202">
        <v>570</v>
      </c>
      <c r="G382" s="201">
        <v>5</v>
      </c>
      <c r="H382" s="200">
        <v>18</v>
      </c>
      <c r="I382" s="202">
        <v>23</v>
      </c>
      <c r="J382" s="201">
        <v>94</v>
      </c>
      <c r="K382" s="218">
        <v>499</v>
      </c>
      <c r="L382" s="200">
        <v>593</v>
      </c>
    </row>
    <row r="383" spans="1:12" ht="12.75">
      <c r="A383" s="185"/>
      <c r="C383" s="187" t="s">
        <v>78</v>
      </c>
      <c r="D383" s="201">
        <v>117</v>
      </c>
      <c r="E383" s="200">
        <v>209</v>
      </c>
      <c r="F383" s="202">
        <v>326</v>
      </c>
      <c r="G383" s="201">
        <v>2</v>
      </c>
      <c r="H383" s="200">
        <v>10</v>
      </c>
      <c r="I383" s="202">
        <v>12</v>
      </c>
      <c r="J383" s="201">
        <v>119</v>
      </c>
      <c r="K383" s="218">
        <v>219</v>
      </c>
      <c r="L383" s="200">
        <v>338</v>
      </c>
    </row>
    <row r="384" spans="1:12" ht="12.75">
      <c r="A384" s="185"/>
      <c r="C384" s="192" t="s">
        <v>300</v>
      </c>
      <c r="D384" s="204">
        <v>206</v>
      </c>
      <c r="E384" s="203">
        <v>690</v>
      </c>
      <c r="F384" s="205">
        <v>896</v>
      </c>
      <c r="G384" s="204">
        <v>7</v>
      </c>
      <c r="H384" s="203">
        <v>28</v>
      </c>
      <c r="I384" s="203">
        <v>35</v>
      </c>
      <c r="J384" s="204">
        <v>213</v>
      </c>
      <c r="K384" s="203">
        <v>718</v>
      </c>
      <c r="L384" s="203">
        <v>931</v>
      </c>
    </row>
    <row r="385" spans="1:12" ht="12.75">
      <c r="A385" s="185"/>
      <c r="B385" s="188" t="s">
        <v>406</v>
      </c>
      <c r="C385" s="192"/>
      <c r="D385" s="190"/>
      <c r="E385" s="189"/>
      <c r="F385" s="191"/>
      <c r="G385" s="190"/>
      <c r="H385" s="189"/>
      <c r="I385" s="191"/>
      <c r="J385" s="190"/>
      <c r="K385" s="189"/>
      <c r="L385" s="189"/>
    </row>
    <row r="386" spans="1:12" ht="12.75">
      <c r="A386" s="185"/>
      <c r="C386" s="187" t="s">
        <v>548</v>
      </c>
      <c r="D386" s="201">
        <v>5</v>
      </c>
      <c r="E386" s="200">
        <v>5</v>
      </c>
      <c r="F386" s="202">
        <v>10</v>
      </c>
      <c r="G386" s="201">
        <v>2</v>
      </c>
      <c r="H386" s="200">
        <v>2</v>
      </c>
      <c r="I386" s="202">
        <v>4</v>
      </c>
      <c r="J386" s="201">
        <v>7</v>
      </c>
      <c r="K386" s="218">
        <v>7</v>
      </c>
      <c r="L386" s="200">
        <v>14</v>
      </c>
    </row>
    <row r="387" spans="1:12" ht="12.75">
      <c r="A387" s="185"/>
      <c r="C387" s="484" t="s">
        <v>823</v>
      </c>
      <c r="D387" s="201">
        <v>3</v>
      </c>
      <c r="E387" s="200">
        <v>3</v>
      </c>
      <c r="F387" s="202">
        <v>6</v>
      </c>
      <c r="G387" s="201">
        <v>3</v>
      </c>
      <c r="H387" s="200">
        <v>6</v>
      </c>
      <c r="I387" s="202">
        <v>9</v>
      </c>
      <c r="J387" s="201">
        <v>6</v>
      </c>
      <c r="K387" s="218">
        <v>9</v>
      </c>
      <c r="L387" s="200">
        <v>15</v>
      </c>
    </row>
    <row r="388" spans="1:12" ht="12.75">
      <c r="A388" s="185"/>
      <c r="C388" s="212" t="s">
        <v>406</v>
      </c>
      <c r="D388" s="201">
        <v>1373</v>
      </c>
      <c r="E388" s="200">
        <v>1823</v>
      </c>
      <c r="F388" s="202">
        <v>3196</v>
      </c>
      <c r="G388" s="201">
        <v>158</v>
      </c>
      <c r="H388" s="200">
        <v>132</v>
      </c>
      <c r="I388" s="202">
        <v>290</v>
      </c>
      <c r="J388" s="201">
        <v>1531</v>
      </c>
      <c r="K388" s="218">
        <v>1955</v>
      </c>
      <c r="L388" s="200">
        <v>3486</v>
      </c>
    </row>
    <row r="389" spans="1:12" ht="12.75">
      <c r="A389" s="185"/>
      <c r="C389" s="187" t="s">
        <v>79</v>
      </c>
      <c r="D389" s="198">
        <v>47</v>
      </c>
      <c r="E389" s="197">
        <v>258</v>
      </c>
      <c r="F389" s="199">
        <v>305</v>
      </c>
      <c r="G389" s="198">
        <v>3</v>
      </c>
      <c r="H389" s="197">
        <v>22</v>
      </c>
      <c r="I389" s="199">
        <v>25</v>
      </c>
      <c r="J389" s="198">
        <v>50</v>
      </c>
      <c r="K389" s="197">
        <v>280</v>
      </c>
      <c r="L389" s="197">
        <v>330</v>
      </c>
    </row>
    <row r="390" spans="1:12" ht="12.75">
      <c r="A390" s="185"/>
      <c r="C390" s="192" t="s">
        <v>300</v>
      </c>
      <c r="D390" s="204">
        <v>1428</v>
      </c>
      <c r="E390" s="203">
        <v>2089</v>
      </c>
      <c r="F390" s="205">
        <v>3517</v>
      </c>
      <c r="G390" s="204">
        <v>166</v>
      </c>
      <c r="H390" s="203">
        <v>162</v>
      </c>
      <c r="I390" s="203">
        <v>328</v>
      </c>
      <c r="J390" s="204">
        <v>1594</v>
      </c>
      <c r="K390" s="203">
        <v>2251</v>
      </c>
      <c r="L390" s="203">
        <v>3845</v>
      </c>
    </row>
    <row r="391" spans="1:12" ht="42.75" customHeight="1">
      <c r="A391" s="185"/>
      <c r="B391" s="840" t="s">
        <v>154</v>
      </c>
      <c r="C391" s="841"/>
      <c r="D391" s="190"/>
      <c r="E391" s="189"/>
      <c r="F391" s="191"/>
      <c r="G391" s="190"/>
      <c r="H391" s="189"/>
      <c r="I391" s="191"/>
      <c r="J391" s="190"/>
      <c r="K391" s="189"/>
      <c r="L391" s="189"/>
    </row>
    <row r="392" spans="1:12" ht="12.75">
      <c r="A392" s="185"/>
      <c r="B392" s="187"/>
      <c r="C392" s="187" t="s">
        <v>528</v>
      </c>
      <c r="D392" s="198">
        <v>8</v>
      </c>
      <c r="E392" s="197">
        <v>6</v>
      </c>
      <c r="F392" s="199">
        <v>14</v>
      </c>
      <c r="G392" s="198">
        <v>24</v>
      </c>
      <c r="H392" s="197">
        <v>17</v>
      </c>
      <c r="I392" s="199">
        <v>41</v>
      </c>
      <c r="J392" s="198">
        <v>32</v>
      </c>
      <c r="K392" s="197">
        <v>23</v>
      </c>
      <c r="L392" s="197">
        <v>55</v>
      </c>
    </row>
    <row r="393" spans="1:12" ht="12.75">
      <c r="A393" s="185"/>
      <c r="C393" s="192" t="s">
        <v>300</v>
      </c>
      <c r="D393" s="204">
        <v>8</v>
      </c>
      <c r="E393" s="203">
        <v>6</v>
      </c>
      <c r="F393" s="205">
        <v>14</v>
      </c>
      <c r="G393" s="204">
        <v>24</v>
      </c>
      <c r="H393" s="203">
        <v>17</v>
      </c>
      <c r="I393" s="203">
        <v>41</v>
      </c>
      <c r="J393" s="204">
        <v>32</v>
      </c>
      <c r="K393" s="203">
        <v>23</v>
      </c>
      <c r="L393" s="203">
        <v>55</v>
      </c>
    </row>
    <row r="394" spans="1:12" ht="12.75">
      <c r="A394" s="185"/>
      <c r="B394" s="188" t="s">
        <v>407</v>
      </c>
      <c r="C394" s="192"/>
      <c r="D394" s="190"/>
      <c r="E394" s="189"/>
      <c r="F394" s="191"/>
      <c r="G394" s="190"/>
      <c r="H394" s="189"/>
      <c r="I394" s="191"/>
      <c r="J394" s="190"/>
      <c r="K394" s="189"/>
      <c r="L394" s="189"/>
    </row>
    <row r="395" spans="1:12" ht="12.75">
      <c r="A395" s="185"/>
      <c r="B395" s="187"/>
      <c r="C395" s="187" t="s">
        <v>407</v>
      </c>
      <c r="D395" s="201">
        <v>344</v>
      </c>
      <c r="E395" s="200">
        <v>151</v>
      </c>
      <c r="F395" s="202">
        <v>495</v>
      </c>
      <c r="G395" s="201">
        <v>9</v>
      </c>
      <c r="H395" s="200">
        <v>2</v>
      </c>
      <c r="I395" s="202">
        <v>11</v>
      </c>
      <c r="J395" s="201">
        <v>353</v>
      </c>
      <c r="K395" s="218">
        <v>153</v>
      </c>
      <c r="L395" s="200">
        <v>506</v>
      </c>
    </row>
    <row r="396" spans="1:12" ht="12.75">
      <c r="A396" s="185"/>
      <c r="C396" s="187" t="s">
        <v>80</v>
      </c>
      <c r="D396" s="198">
        <v>9</v>
      </c>
      <c r="E396" s="197">
        <v>4</v>
      </c>
      <c r="F396" s="199">
        <v>13</v>
      </c>
      <c r="G396" s="198">
        <v>2</v>
      </c>
      <c r="H396" s="197">
        <v>2</v>
      </c>
      <c r="I396" s="199">
        <v>4</v>
      </c>
      <c r="J396" s="198">
        <v>11</v>
      </c>
      <c r="K396" s="197">
        <v>6</v>
      </c>
      <c r="L396" s="197">
        <v>17</v>
      </c>
    </row>
    <row r="397" spans="1:12" ht="12.75">
      <c r="A397" s="185"/>
      <c r="C397" s="192" t="s">
        <v>300</v>
      </c>
      <c r="D397" s="204">
        <v>353</v>
      </c>
      <c r="E397" s="203">
        <v>155</v>
      </c>
      <c r="F397" s="205">
        <v>508</v>
      </c>
      <c r="G397" s="204">
        <v>11</v>
      </c>
      <c r="H397" s="203">
        <v>4</v>
      </c>
      <c r="I397" s="203">
        <v>15</v>
      </c>
      <c r="J397" s="204">
        <v>364</v>
      </c>
      <c r="K397" s="203">
        <v>159</v>
      </c>
      <c r="L397" s="203">
        <v>523</v>
      </c>
    </row>
    <row r="398" spans="1:12" ht="29.25" customHeight="1">
      <c r="A398" s="185"/>
      <c r="B398" s="840" t="s">
        <v>162</v>
      </c>
      <c r="C398" s="841"/>
      <c r="D398" s="190"/>
      <c r="E398" s="189"/>
      <c r="F398" s="191"/>
      <c r="G398" s="190"/>
      <c r="H398" s="189"/>
      <c r="I398" s="191"/>
      <c r="J398" s="190"/>
      <c r="K398" s="189"/>
      <c r="L398" s="189"/>
    </row>
    <row r="399" spans="1:12" ht="26.25">
      <c r="A399" s="185"/>
      <c r="B399" s="187"/>
      <c r="C399" s="227" t="s">
        <v>275</v>
      </c>
      <c r="D399" s="201">
        <v>10</v>
      </c>
      <c r="E399" s="200">
        <v>14</v>
      </c>
      <c r="F399" s="202">
        <v>24</v>
      </c>
      <c r="G399" s="201">
        <v>67</v>
      </c>
      <c r="H399" s="200">
        <v>83</v>
      </c>
      <c r="I399" s="202">
        <v>150</v>
      </c>
      <c r="J399" s="201">
        <v>77</v>
      </c>
      <c r="K399" s="200">
        <v>97</v>
      </c>
      <c r="L399" s="200">
        <v>174</v>
      </c>
    </row>
    <row r="400" spans="1:12" ht="26.25">
      <c r="A400" s="185"/>
      <c r="C400" s="227" t="s">
        <v>276</v>
      </c>
      <c r="D400" s="198">
        <v>19</v>
      </c>
      <c r="E400" s="197">
        <v>12</v>
      </c>
      <c r="F400" s="199">
        <v>31</v>
      </c>
      <c r="G400" s="198">
        <v>2</v>
      </c>
      <c r="H400" s="197">
        <v>1</v>
      </c>
      <c r="I400" s="199">
        <v>3</v>
      </c>
      <c r="J400" s="198">
        <v>21</v>
      </c>
      <c r="K400" s="197">
        <v>13</v>
      </c>
      <c r="L400" s="197">
        <v>34</v>
      </c>
    </row>
    <row r="401" spans="1:12" ht="12.75">
      <c r="A401" s="185"/>
      <c r="C401" s="192" t="s">
        <v>300</v>
      </c>
      <c r="D401" s="204">
        <v>29</v>
      </c>
      <c r="E401" s="203">
        <v>26</v>
      </c>
      <c r="F401" s="205">
        <v>55</v>
      </c>
      <c r="G401" s="204">
        <v>69</v>
      </c>
      <c r="H401" s="203">
        <v>84</v>
      </c>
      <c r="I401" s="203">
        <v>153</v>
      </c>
      <c r="J401" s="204">
        <v>98</v>
      </c>
      <c r="K401" s="203">
        <v>110</v>
      </c>
      <c r="L401" s="203">
        <v>208</v>
      </c>
    </row>
    <row r="402" spans="1:12" ht="12.75">
      <c r="A402" s="185"/>
      <c r="B402" s="188" t="s">
        <v>147</v>
      </c>
      <c r="C402" s="192"/>
      <c r="D402" s="190"/>
      <c r="E402" s="189"/>
      <c r="F402" s="191"/>
      <c r="G402" s="190"/>
      <c r="H402" s="189"/>
      <c r="I402" s="191"/>
      <c r="J402" s="190"/>
      <c r="K402" s="189"/>
      <c r="L402" s="189"/>
    </row>
    <row r="403" spans="1:12" ht="12.75">
      <c r="A403" s="185"/>
      <c r="B403" s="187"/>
      <c r="C403" s="187" t="s">
        <v>166</v>
      </c>
      <c r="D403" s="201">
        <v>3</v>
      </c>
      <c r="E403" s="200">
        <v>15</v>
      </c>
      <c r="F403" s="202">
        <v>18</v>
      </c>
      <c r="G403" s="201">
        <v>0</v>
      </c>
      <c r="H403" s="200">
        <v>0</v>
      </c>
      <c r="I403" s="202">
        <v>0</v>
      </c>
      <c r="J403" s="201">
        <v>3</v>
      </c>
      <c r="K403" s="218">
        <v>15</v>
      </c>
      <c r="L403" s="200">
        <v>18</v>
      </c>
    </row>
    <row r="404" spans="1:12" ht="12.75">
      <c r="A404" s="185"/>
      <c r="C404" s="187" t="s">
        <v>168</v>
      </c>
      <c r="D404" s="201">
        <v>7</v>
      </c>
      <c r="E404" s="200">
        <v>16</v>
      </c>
      <c r="F404" s="202">
        <v>23</v>
      </c>
      <c r="G404" s="201">
        <v>1</v>
      </c>
      <c r="H404" s="200">
        <v>1</v>
      </c>
      <c r="I404" s="202">
        <v>2</v>
      </c>
      <c r="J404" s="201">
        <v>8</v>
      </c>
      <c r="K404" s="218">
        <v>17</v>
      </c>
      <c r="L404" s="200">
        <v>25</v>
      </c>
    </row>
    <row r="405" spans="1:12" ht="12.75">
      <c r="A405" s="185"/>
      <c r="C405" s="187" t="s">
        <v>167</v>
      </c>
      <c r="D405" s="201">
        <v>19</v>
      </c>
      <c r="E405" s="200">
        <v>44</v>
      </c>
      <c r="F405" s="202">
        <v>63</v>
      </c>
      <c r="G405" s="201">
        <v>1</v>
      </c>
      <c r="H405" s="200">
        <v>3</v>
      </c>
      <c r="I405" s="202">
        <v>4</v>
      </c>
      <c r="J405" s="201">
        <v>20</v>
      </c>
      <c r="K405" s="218">
        <v>47</v>
      </c>
      <c r="L405" s="200">
        <v>67</v>
      </c>
    </row>
    <row r="406" spans="1:12" ht="12.75">
      <c r="A406" s="185"/>
      <c r="C406" s="187" t="s">
        <v>246</v>
      </c>
      <c r="D406" s="201">
        <v>11</v>
      </c>
      <c r="E406" s="200">
        <v>16</v>
      </c>
      <c r="F406" s="202">
        <v>27</v>
      </c>
      <c r="G406" s="201">
        <v>0</v>
      </c>
      <c r="H406" s="200">
        <v>0</v>
      </c>
      <c r="I406" s="202">
        <v>0</v>
      </c>
      <c r="J406" s="201">
        <v>11</v>
      </c>
      <c r="K406" s="218">
        <v>16</v>
      </c>
      <c r="L406" s="200">
        <v>27</v>
      </c>
    </row>
    <row r="407" spans="1:12" ht="12.75">
      <c r="A407" s="185"/>
      <c r="C407" s="187" t="s">
        <v>247</v>
      </c>
      <c r="D407" s="201">
        <v>16</v>
      </c>
      <c r="E407" s="200">
        <v>12</v>
      </c>
      <c r="F407" s="202">
        <v>28</v>
      </c>
      <c r="G407" s="201">
        <v>1</v>
      </c>
      <c r="H407" s="200">
        <v>0</v>
      </c>
      <c r="I407" s="202">
        <v>1</v>
      </c>
      <c r="J407" s="201">
        <v>17</v>
      </c>
      <c r="K407" s="218">
        <v>12</v>
      </c>
      <c r="L407" s="200">
        <v>29</v>
      </c>
    </row>
    <row r="408" spans="1:12" ht="12.75">
      <c r="A408" s="185"/>
      <c r="C408" s="187" t="s">
        <v>28</v>
      </c>
      <c r="D408" s="201">
        <v>0</v>
      </c>
      <c r="E408" s="200">
        <v>6</v>
      </c>
      <c r="F408" s="202">
        <v>6</v>
      </c>
      <c r="G408" s="201">
        <v>0</v>
      </c>
      <c r="H408" s="200">
        <v>1</v>
      </c>
      <c r="I408" s="202">
        <v>1</v>
      </c>
      <c r="J408" s="201">
        <v>0</v>
      </c>
      <c r="K408" s="218">
        <v>7</v>
      </c>
      <c r="L408" s="200">
        <v>7</v>
      </c>
    </row>
    <row r="409" spans="1:12" ht="12.75">
      <c r="A409" s="185"/>
      <c r="C409" s="187" t="s">
        <v>248</v>
      </c>
      <c r="D409" s="201">
        <v>4</v>
      </c>
      <c r="E409" s="200">
        <v>11</v>
      </c>
      <c r="F409" s="202">
        <v>15</v>
      </c>
      <c r="G409" s="201">
        <v>0</v>
      </c>
      <c r="H409" s="200">
        <v>0</v>
      </c>
      <c r="I409" s="202">
        <v>0</v>
      </c>
      <c r="J409" s="201">
        <v>4</v>
      </c>
      <c r="K409" s="218">
        <v>11</v>
      </c>
      <c r="L409" s="200">
        <v>15</v>
      </c>
    </row>
    <row r="410" spans="1:12" ht="12.75">
      <c r="A410" s="185"/>
      <c r="C410" s="187" t="s">
        <v>53</v>
      </c>
      <c r="D410" s="201">
        <v>3</v>
      </c>
      <c r="E410" s="200">
        <v>9</v>
      </c>
      <c r="F410" s="202">
        <v>12</v>
      </c>
      <c r="G410" s="201">
        <v>0</v>
      </c>
      <c r="H410" s="200">
        <v>2</v>
      </c>
      <c r="I410" s="202">
        <v>2</v>
      </c>
      <c r="J410" s="201">
        <v>3</v>
      </c>
      <c r="K410" s="218">
        <v>11</v>
      </c>
      <c r="L410" s="200">
        <v>14</v>
      </c>
    </row>
    <row r="411" spans="1:12" ht="12.75">
      <c r="A411" s="185"/>
      <c r="C411" s="192" t="s">
        <v>300</v>
      </c>
      <c r="D411" s="204">
        <v>63</v>
      </c>
      <c r="E411" s="203">
        <v>129</v>
      </c>
      <c r="F411" s="205">
        <v>192</v>
      </c>
      <c r="G411" s="204">
        <v>3</v>
      </c>
      <c r="H411" s="203">
        <v>7</v>
      </c>
      <c r="I411" s="203">
        <v>10</v>
      </c>
      <c r="J411" s="204">
        <v>66</v>
      </c>
      <c r="K411" s="203">
        <v>136</v>
      </c>
      <c r="L411" s="203">
        <v>202</v>
      </c>
    </row>
    <row r="412" spans="1:12" ht="12.75">
      <c r="A412" s="185"/>
      <c r="B412" s="188" t="s">
        <v>195</v>
      </c>
      <c r="C412" s="192"/>
      <c r="D412" s="190"/>
      <c r="E412" s="189"/>
      <c r="F412" s="191"/>
      <c r="G412" s="190"/>
      <c r="H412" s="189"/>
      <c r="I412" s="191"/>
      <c r="J412" s="190"/>
      <c r="K412" s="189"/>
      <c r="L412" s="189"/>
    </row>
    <row r="413" spans="1:12" ht="12.75">
      <c r="A413" s="185"/>
      <c r="B413" s="187"/>
      <c r="C413" s="484" t="s">
        <v>831</v>
      </c>
      <c r="D413" s="201">
        <v>11</v>
      </c>
      <c r="E413" s="200">
        <v>1</v>
      </c>
      <c r="F413" s="202">
        <v>12</v>
      </c>
      <c r="G413" s="201">
        <v>51</v>
      </c>
      <c r="H413" s="200">
        <v>16</v>
      </c>
      <c r="I413" s="202">
        <v>67</v>
      </c>
      <c r="J413" s="201">
        <v>62</v>
      </c>
      <c r="K413" s="218">
        <v>17</v>
      </c>
      <c r="L413" s="200">
        <v>79</v>
      </c>
    </row>
    <row r="414" spans="1:12" ht="12.75">
      <c r="A414" s="185"/>
      <c r="C414" s="187" t="s">
        <v>81</v>
      </c>
      <c r="D414" s="201">
        <v>5</v>
      </c>
      <c r="E414" s="200">
        <v>0</v>
      </c>
      <c r="F414" s="202">
        <v>5</v>
      </c>
      <c r="G414" s="201">
        <v>2</v>
      </c>
      <c r="H414" s="200">
        <v>0</v>
      </c>
      <c r="I414" s="202">
        <v>2</v>
      </c>
      <c r="J414" s="201">
        <v>7</v>
      </c>
      <c r="K414" s="218">
        <v>0</v>
      </c>
      <c r="L414" s="200">
        <v>7</v>
      </c>
    </row>
    <row r="415" spans="1:12" ht="12.75">
      <c r="A415" s="185"/>
      <c r="C415" s="187" t="s">
        <v>277</v>
      </c>
      <c r="D415" s="201">
        <v>1</v>
      </c>
      <c r="E415" s="200">
        <v>0</v>
      </c>
      <c r="F415" s="202">
        <v>1</v>
      </c>
      <c r="G415" s="201">
        <v>23</v>
      </c>
      <c r="H415" s="200">
        <v>6</v>
      </c>
      <c r="I415" s="202">
        <v>29</v>
      </c>
      <c r="J415" s="201">
        <v>24</v>
      </c>
      <c r="K415" s="218">
        <v>6</v>
      </c>
      <c r="L415" s="200">
        <v>30</v>
      </c>
    </row>
    <row r="416" spans="1:12" ht="12.75">
      <c r="A416" s="185"/>
      <c r="C416" s="484" t="s">
        <v>821</v>
      </c>
      <c r="D416" s="201">
        <v>23</v>
      </c>
      <c r="E416" s="200">
        <v>22</v>
      </c>
      <c r="F416" s="202">
        <v>45</v>
      </c>
      <c r="G416" s="201">
        <v>2</v>
      </c>
      <c r="H416" s="200">
        <v>3</v>
      </c>
      <c r="I416" s="202">
        <v>5</v>
      </c>
      <c r="J416" s="201">
        <v>25</v>
      </c>
      <c r="K416" s="218">
        <v>25</v>
      </c>
      <c r="L416" s="200">
        <v>50</v>
      </c>
    </row>
    <row r="417" spans="1:12" ht="12.75">
      <c r="A417" s="185"/>
      <c r="C417" s="187" t="s">
        <v>172</v>
      </c>
      <c r="D417" s="201">
        <v>1</v>
      </c>
      <c r="E417" s="200">
        <v>1</v>
      </c>
      <c r="F417" s="202">
        <v>2</v>
      </c>
      <c r="G417" s="201">
        <v>27</v>
      </c>
      <c r="H417" s="200">
        <v>7</v>
      </c>
      <c r="I417" s="202">
        <v>34</v>
      </c>
      <c r="J417" s="201">
        <v>28</v>
      </c>
      <c r="K417" s="218">
        <v>8</v>
      </c>
      <c r="L417" s="200">
        <v>36</v>
      </c>
    </row>
    <row r="418" spans="1:12" ht="12.75">
      <c r="A418" s="185"/>
      <c r="C418" s="484" t="s">
        <v>832</v>
      </c>
      <c r="D418" s="201">
        <v>12</v>
      </c>
      <c r="E418" s="200">
        <v>21</v>
      </c>
      <c r="F418" s="202">
        <v>33</v>
      </c>
      <c r="G418" s="201">
        <v>1</v>
      </c>
      <c r="H418" s="200">
        <v>8</v>
      </c>
      <c r="I418" s="200">
        <v>9</v>
      </c>
      <c r="J418" s="201">
        <v>13</v>
      </c>
      <c r="K418" s="218">
        <v>29</v>
      </c>
      <c r="L418" s="200">
        <v>42</v>
      </c>
    </row>
    <row r="419" spans="1:12" ht="12.75">
      <c r="A419" s="185"/>
      <c r="C419" s="192" t="s">
        <v>300</v>
      </c>
      <c r="D419" s="204">
        <v>53</v>
      </c>
      <c r="E419" s="203">
        <v>45</v>
      </c>
      <c r="F419" s="205">
        <v>98</v>
      </c>
      <c r="G419" s="204">
        <v>106</v>
      </c>
      <c r="H419" s="203">
        <v>40</v>
      </c>
      <c r="I419" s="203">
        <v>146</v>
      </c>
      <c r="J419" s="204">
        <v>159</v>
      </c>
      <c r="K419" s="203">
        <v>85</v>
      </c>
      <c r="L419" s="203">
        <v>244</v>
      </c>
    </row>
    <row r="420" spans="1:12" ht="12.75">
      <c r="A420" s="185"/>
      <c r="B420" s="188" t="s">
        <v>395</v>
      </c>
      <c r="C420" s="192"/>
      <c r="D420" s="190"/>
      <c r="E420" s="189"/>
      <c r="F420" s="191"/>
      <c r="G420" s="190"/>
      <c r="H420" s="189"/>
      <c r="I420" s="189"/>
      <c r="J420" s="190"/>
      <c r="K420" s="189"/>
      <c r="L420" s="189"/>
    </row>
    <row r="421" spans="1:12" ht="12.75">
      <c r="A421" s="185"/>
      <c r="C421" s="206" t="s">
        <v>9</v>
      </c>
      <c r="D421" s="201">
        <v>96</v>
      </c>
      <c r="E421" s="200">
        <v>80</v>
      </c>
      <c r="F421" s="202">
        <v>176</v>
      </c>
      <c r="G421" s="201">
        <v>1</v>
      </c>
      <c r="H421" s="200">
        <v>2</v>
      </c>
      <c r="I421" s="200">
        <v>3</v>
      </c>
      <c r="J421" s="201">
        <v>97</v>
      </c>
      <c r="K421" s="200">
        <v>82</v>
      </c>
      <c r="L421" s="200">
        <v>179</v>
      </c>
    </row>
    <row r="422" spans="1:12" ht="12.75">
      <c r="A422" s="185"/>
      <c r="C422" s="206" t="s">
        <v>243</v>
      </c>
      <c r="D422" s="201">
        <v>75</v>
      </c>
      <c r="E422" s="200">
        <v>52</v>
      </c>
      <c r="F422" s="202">
        <v>127</v>
      </c>
      <c r="G422" s="201">
        <v>83</v>
      </c>
      <c r="H422" s="200">
        <v>100</v>
      </c>
      <c r="I422" s="200">
        <v>183</v>
      </c>
      <c r="J422" s="201">
        <v>158</v>
      </c>
      <c r="K422" s="200">
        <v>152</v>
      </c>
      <c r="L422" s="200">
        <v>310</v>
      </c>
    </row>
    <row r="423" spans="1:12" ht="12.75">
      <c r="A423" s="185"/>
      <c r="C423" s="206" t="s">
        <v>10</v>
      </c>
      <c r="D423" s="201">
        <v>30</v>
      </c>
      <c r="E423" s="200">
        <v>8</v>
      </c>
      <c r="F423" s="202">
        <v>38</v>
      </c>
      <c r="G423" s="201">
        <v>0</v>
      </c>
      <c r="H423" s="200">
        <v>1</v>
      </c>
      <c r="I423" s="200">
        <v>1</v>
      </c>
      <c r="J423" s="201">
        <v>30</v>
      </c>
      <c r="K423" s="200">
        <v>9</v>
      </c>
      <c r="L423" s="200">
        <v>39</v>
      </c>
    </row>
    <row r="424" spans="1:12" ht="12.75">
      <c r="A424" s="185"/>
      <c r="C424" s="206" t="s">
        <v>11</v>
      </c>
      <c r="D424" s="201">
        <v>907</v>
      </c>
      <c r="E424" s="200">
        <v>584</v>
      </c>
      <c r="F424" s="202">
        <v>1491</v>
      </c>
      <c r="G424" s="201">
        <v>13</v>
      </c>
      <c r="H424" s="200">
        <v>15</v>
      </c>
      <c r="I424" s="200">
        <v>28</v>
      </c>
      <c r="J424" s="201">
        <v>920</v>
      </c>
      <c r="K424" s="200">
        <v>599</v>
      </c>
      <c r="L424" s="200">
        <v>1519</v>
      </c>
    </row>
    <row r="425" spans="1:12" ht="12.75">
      <c r="A425" s="185"/>
      <c r="C425" s="258" t="s">
        <v>614</v>
      </c>
      <c r="D425" s="201">
        <v>29</v>
      </c>
      <c r="E425" s="200">
        <v>34</v>
      </c>
      <c r="F425" s="202">
        <v>63</v>
      </c>
      <c r="G425" s="201">
        <v>124</v>
      </c>
      <c r="H425" s="200">
        <v>153</v>
      </c>
      <c r="I425" s="200">
        <v>277</v>
      </c>
      <c r="J425" s="201">
        <v>153</v>
      </c>
      <c r="K425" s="200">
        <v>187</v>
      </c>
      <c r="L425" s="200">
        <v>340</v>
      </c>
    </row>
    <row r="426" spans="1:12" ht="14.25" customHeight="1">
      <c r="A426" s="185"/>
      <c r="C426" s="258" t="s">
        <v>615</v>
      </c>
      <c r="D426" s="201">
        <v>14</v>
      </c>
      <c r="E426" s="200">
        <v>8</v>
      </c>
      <c r="F426" s="202">
        <v>22</v>
      </c>
      <c r="G426" s="201">
        <v>2</v>
      </c>
      <c r="H426" s="200">
        <v>4</v>
      </c>
      <c r="I426" s="200">
        <v>6</v>
      </c>
      <c r="J426" s="201">
        <v>16</v>
      </c>
      <c r="K426" s="200">
        <v>12</v>
      </c>
      <c r="L426" s="200">
        <v>28</v>
      </c>
    </row>
    <row r="427" spans="2:12" s="295" customFormat="1" ht="12.75">
      <c r="B427" s="216"/>
      <c r="C427" s="215" t="s">
        <v>300</v>
      </c>
      <c r="D427" s="315">
        <v>1151</v>
      </c>
      <c r="E427" s="316">
        <v>766</v>
      </c>
      <c r="F427" s="317">
        <v>1917</v>
      </c>
      <c r="G427" s="315">
        <v>223</v>
      </c>
      <c r="H427" s="316">
        <v>275</v>
      </c>
      <c r="I427" s="316">
        <v>498</v>
      </c>
      <c r="J427" s="315">
        <v>1374</v>
      </c>
      <c r="K427" s="316">
        <v>1041</v>
      </c>
      <c r="L427" s="316">
        <v>2415</v>
      </c>
    </row>
    <row r="428" spans="1:12" ht="12.75">
      <c r="A428" s="185"/>
      <c r="B428" s="188" t="s">
        <v>396</v>
      </c>
      <c r="C428" s="192"/>
      <c r="D428" s="190"/>
      <c r="E428" s="189"/>
      <c r="F428" s="191"/>
      <c r="G428" s="190"/>
      <c r="H428" s="189"/>
      <c r="I428" s="189"/>
      <c r="J428" s="190"/>
      <c r="K428" s="189"/>
      <c r="L428" s="189"/>
    </row>
    <row r="429" spans="1:12" ht="12.75">
      <c r="A429" s="185"/>
      <c r="C429" s="258" t="s">
        <v>512</v>
      </c>
      <c r="D429" s="201">
        <v>1</v>
      </c>
      <c r="E429" s="200">
        <v>0</v>
      </c>
      <c r="F429" s="202">
        <v>1</v>
      </c>
      <c r="G429" s="201">
        <v>11</v>
      </c>
      <c r="H429" s="200">
        <v>20</v>
      </c>
      <c r="I429" s="200">
        <v>31</v>
      </c>
      <c r="J429" s="201">
        <v>12</v>
      </c>
      <c r="K429" s="200">
        <v>20</v>
      </c>
      <c r="L429" s="200">
        <v>32</v>
      </c>
    </row>
    <row r="430" spans="1:12" ht="12.75">
      <c r="A430" s="185"/>
      <c r="C430" s="258" t="s">
        <v>618</v>
      </c>
      <c r="D430" s="201">
        <v>2</v>
      </c>
      <c r="E430" s="200">
        <v>0</v>
      </c>
      <c r="F430" s="202">
        <v>2</v>
      </c>
      <c r="G430" s="201">
        <v>3</v>
      </c>
      <c r="H430" s="200">
        <v>5</v>
      </c>
      <c r="I430" s="200">
        <v>8</v>
      </c>
      <c r="J430" s="201">
        <v>5</v>
      </c>
      <c r="K430" s="200">
        <v>5</v>
      </c>
      <c r="L430" s="200">
        <v>10</v>
      </c>
    </row>
    <row r="431" spans="1:12" ht="12.75">
      <c r="A431" s="185"/>
      <c r="C431" s="258" t="s">
        <v>619</v>
      </c>
      <c r="D431" s="201">
        <v>3</v>
      </c>
      <c r="E431" s="200">
        <v>1</v>
      </c>
      <c r="F431" s="202">
        <v>4</v>
      </c>
      <c r="G431" s="201">
        <v>3</v>
      </c>
      <c r="H431" s="200">
        <v>4</v>
      </c>
      <c r="I431" s="200">
        <v>7</v>
      </c>
      <c r="J431" s="201">
        <v>6</v>
      </c>
      <c r="K431" s="200">
        <v>5</v>
      </c>
      <c r="L431" s="200">
        <v>11</v>
      </c>
    </row>
    <row r="432" spans="1:12" ht="12.75">
      <c r="A432" s="185"/>
      <c r="B432" s="185"/>
      <c r="C432" s="258" t="s">
        <v>620</v>
      </c>
      <c r="D432" s="201">
        <v>7</v>
      </c>
      <c r="E432" s="200">
        <v>0</v>
      </c>
      <c r="F432" s="202">
        <v>7</v>
      </c>
      <c r="G432" s="201">
        <v>20</v>
      </c>
      <c r="H432" s="200">
        <v>7</v>
      </c>
      <c r="I432" s="200">
        <v>27</v>
      </c>
      <c r="J432" s="201">
        <v>27</v>
      </c>
      <c r="K432" s="200">
        <v>7</v>
      </c>
      <c r="L432" s="200">
        <v>34</v>
      </c>
    </row>
    <row r="433" spans="1:12" ht="12.75">
      <c r="A433" s="185"/>
      <c r="B433" s="185"/>
      <c r="C433" s="258" t="s">
        <v>621</v>
      </c>
      <c r="D433" s="201">
        <v>6</v>
      </c>
      <c r="E433" s="200">
        <v>0</v>
      </c>
      <c r="F433" s="202">
        <v>6</v>
      </c>
      <c r="G433" s="201">
        <v>21</v>
      </c>
      <c r="H433" s="200">
        <v>15</v>
      </c>
      <c r="I433" s="200">
        <v>36</v>
      </c>
      <c r="J433" s="201">
        <v>27</v>
      </c>
      <c r="K433" s="200">
        <v>15</v>
      </c>
      <c r="L433" s="200">
        <v>42</v>
      </c>
    </row>
    <row r="434" spans="1:12" ht="12.75">
      <c r="A434" s="185"/>
      <c r="B434" s="185"/>
      <c r="C434" s="258" t="s">
        <v>595</v>
      </c>
      <c r="D434" s="201">
        <v>107</v>
      </c>
      <c r="E434" s="200">
        <v>91</v>
      </c>
      <c r="F434" s="202">
        <v>198</v>
      </c>
      <c r="G434" s="201">
        <v>1</v>
      </c>
      <c r="H434" s="200">
        <v>1</v>
      </c>
      <c r="I434" s="200">
        <v>2</v>
      </c>
      <c r="J434" s="201">
        <v>108</v>
      </c>
      <c r="K434" s="200">
        <v>92</v>
      </c>
      <c r="L434" s="200">
        <v>200</v>
      </c>
    </row>
    <row r="435" spans="1:12" ht="26.25">
      <c r="A435" s="185"/>
      <c r="B435" s="185"/>
      <c r="C435" s="488" t="s">
        <v>780</v>
      </c>
      <c r="D435" s="201">
        <v>7</v>
      </c>
      <c r="E435" s="200">
        <v>7</v>
      </c>
      <c r="F435" s="202">
        <v>14</v>
      </c>
      <c r="G435" s="201">
        <v>0</v>
      </c>
      <c r="H435" s="200">
        <v>0</v>
      </c>
      <c r="I435" s="200">
        <v>0</v>
      </c>
      <c r="J435" s="201">
        <v>7</v>
      </c>
      <c r="K435" s="200">
        <v>7</v>
      </c>
      <c r="L435" s="200">
        <v>14</v>
      </c>
    </row>
    <row r="436" spans="1:12" ht="12.75">
      <c r="A436" s="185"/>
      <c r="B436" s="185"/>
      <c r="C436" s="258" t="s">
        <v>13</v>
      </c>
      <c r="D436" s="201">
        <v>367</v>
      </c>
      <c r="E436" s="200">
        <v>60</v>
      </c>
      <c r="F436" s="202">
        <v>427</v>
      </c>
      <c r="G436" s="201">
        <v>2</v>
      </c>
      <c r="H436" s="200">
        <v>1</v>
      </c>
      <c r="I436" s="200">
        <v>3</v>
      </c>
      <c r="J436" s="201">
        <v>369</v>
      </c>
      <c r="K436" s="200">
        <v>61</v>
      </c>
      <c r="L436" s="200">
        <v>430</v>
      </c>
    </row>
    <row r="437" spans="1:12" ht="26.25">
      <c r="A437" s="185"/>
      <c r="B437" s="185"/>
      <c r="C437" s="488" t="s">
        <v>779</v>
      </c>
      <c r="D437" s="201">
        <v>50</v>
      </c>
      <c r="E437" s="200">
        <v>2</v>
      </c>
      <c r="F437" s="202">
        <v>52</v>
      </c>
      <c r="G437" s="201">
        <v>2</v>
      </c>
      <c r="H437" s="200">
        <v>0</v>
      </c>
      <c r="I437" s="200">
        <v>2</v>
      </c>
      <c r="J437" s="201">
        <v>52</v>
      </c>
      <c r="K437" s="200">
        <v>2</v>
      </c>
      <c r="L437" s="200">
        <v>54</v>
      </c>
    </row>
    <row r="438" spans="1:12" ht="12.75">
      <c r="A438" s="185"/>
      <c r="B438" s="185"/>
      <c r="C438" s="258" t="s">
        <v>14</v>
      </c>
      <c r="D438" s="201">
        <v>183</v>
      </c>
      <c r="E438" s="200">
        <v>43</v>
      </c>
      <c r="F438" s="202">
        <v>226</v>
      </c>
      <c r="G438" s="201">
        <v>6</v>
      </c>
      <c r="H438" s="200">
        <v>1</v>
      </c>
      <c r="I438" s="200">
        <v>7</v>
      </c>
      <c r="J438" s="201">
        <v>189</v>
      </c>
      <c r="K438" s="200">
        <v>44</v>
      </c>
      <c r="L438" s="200">
        <v>233</v>
      </c>
    </row>
    <row r="439" spans="1:12" ht="26.25">
      <c r="A439" s="185"/>
      <c r="B439" s="185"/>
      <c r="C439" s="488" t="s">
        <v>781</v>
      </c>
      <c r="D439" s="201">
        <v>18</v>
      </c>
      <c r="E439" s="200">
        <v>3</v>
      </c>
      <c r="F439" s="202">
        <v>21</v>
      </c>
      <c r="G439" s="201">
        <v>1</v>
      </c>
      <c r="H439" s="200">
        <v>0</v>
      </c>
      <c r="I439" s="200">
        <v>1</v>
      </c>
      <c r="J439" s="201">
        <v>19</v>
      </c>
      <c r="K439" s="200">
        <v>3</v>
      </c>
      <c r="L439" s="200">
        <v>22</v>
      </c>
    </row>
    <row r="440" spans="1:12" ht="12.75">
      <c r="A440" s="185"/>
      <c r="B440" s="185"/>
      <c r="C440" s="258" t="s">
        <v>15</v>
      </c>
      <c r="D440" s="201">
        <v>769</v>
      </c>
      <c r="E440" s="200">
        <v>32</v>
      </c>
      <c r="F440" s="202">
        <v>801</v>
      </c>
      <c r="G440" s="201">
        <v>8</v>
      </c>
      <c r="H440" s="200">
        <v>1</v>
      </c>
      <c r="I440" s="200">
        <v>9</v>
      </c>
      <c r="J440" s="201">
        <v>777</v>
      </c>
      <c r="K440" s="200">
        <v>33</v>
      </c>
      <c r="L440" s="200">
        <v>810</v>
      </c>
    </row>
    <row r="441" spans="1:12" ht="26.25">
      <c r="A441" s="185"/>
      <c r="B441" s="185"/>
      <c r="C441" s="364" t="s">
        <v>711</v>
      </c>
      <c r="D441" s="201">
        <v>50</v>
      </c>
      <c r="E441" s="200">
        <v>1</v>
      </c>
      <c r="F441" s="202">
        <v>51</v>
      </c>
      <c r="G441" s="201">
        <v>0</v>
      </c>
      <c r="H441" s="200">
        <v>0</v>
      </c>
      <c r="I441" s="200">
        <v>0</v>
      </c>
      <c r="J441" s="201">
        <v>50</v>
      </c>
      <c r="K441" s="200">
        <v>1</v>
      </c>
      <c r="L441" s="200">
        <v>51</v>
      </c>
    </row>
    <row r="442" spans="1:12" ht="12.75">
      <c r="A442" s="185"/>
      <c r="B442" s="185"/>
      <c r="C442" s="258" t="s">
        <v>16</v>
      </c>
      <c r="D442" s="201">
        <v>344</v>
      </c>
      <c r="E442" s="200">
        <v>7</v>
      </c>
      <c r="F442" s="202">
        <v>351</v>
      </c>
      <c r="G442" s="201">
        <v>4</v>
      </c>
      <c r="H442" s="200">
        <v>0</v>
      </c>
      <c r="I442" s="200">
        <v>4</v>
      </c>
      <c r="J442" s="201">
        <v>348</v>
      </c>
      <c r="K442" s="200">
        <v>7</v>
      </c>
      <c r="L442" s="200">
        <v>355</v>
      </c>
    </row>
    <row r="443" spans="1:12" ht="26.25">
      <c r="A443" s="185"/>
      <c r="B443" s="185"/>
      <c r="C443" s="364" t="s">
        <v>622</v>
      </c>
      <c r="D443" s="201">
        <v>37</v>
      </c>
      <c r="E443" s="200">
        <v>0</v>
      </c>
      <c r="F443" s="202">
        <v>37</v>
      </c>
      <c r="G443" s="201">
        <v>3</v>
      </c>
      <c r="H443" s="200">
        <v>0</v>
      </c>
      <c r="I443" s="200">
        <v>3</v>
      </c>
      <c r="J443" s="201">
        <v>40</v>
      </c>
      <c r="K443" s="200">
        <v>0</v>
      </c>
      <c r="L443" s="200">
        <v>40</v>
      </c>
    </row>
    <row r="444" spans="1:12" ht="12.75">
      <c r="A444" s="185"/>
      <c r="B444" s="185"/>
      <c r="C444" s="258" t="s">
        <v>596</v>
      </c>
      <c r="D444" s="201">
        <v>62</v>
      </c>
      <c r="E444" s="200">
        <v>1</v>
      </c>
      <c r="F444" s="202">
        <v>63</v>
      </c>
      <c r="G444" s="201">
        <v>0</v>
      </c>
      <c r="H444" s="200">
        <v>1</v>
      </c>
      <c r="I444" s="200">
        <v>1</v>
      </c>
      <c r="J444" s="201">
        <v>62</v>
      </c>
      <c r="K444" s="200">
        <v>2</v>
      </c>
      <c r="L444" s="200">
        <v>64</v>
      </c>
    </row>
    <row r="445" spans="1:12" ht="12.75">
      <c r="A445" s="185"/>
      <c r="B445" s="185"/>
      <c r="C445" s="258" t="s">
        <v>616</v>
      </c>
      <c r="D445" s="201">
        <v>104</v>
      </c>
      <c r="E445" s="200">
        <v>4</v>
      </c>
      <c r="F445" s="202">
        <v>108</v>
      </c>
      <c r="G445" s="201">
        <v>3</v>
      </c>
      <c r="H445" s="200">
        <v>0</v>
      </c>
      <c r="I445" s="200">
        <v>3</v>
      </c>
      <c r="J445" s="201">
        <v>107</v>
      </c>
      <c r="K445" s="200">
        <v>4</v>
      </c>
      <c r="L445" s="200">
        <v>111</v>
      </c>
    </row>
    <row r="446" spans="1:12" ht="26.25">
      <c r="A446" s="185"/>
      <c r="B446" s="185"/>
      <c r="C446" s="488" t="s">
        <v>782</v>
      </c>
      <c r="D446" s="201">
        <v>36</v>
      </c>
      <c r="E446" s="200">
        <v>0</v>
      </c>
      <c r="F446" s="202">
        <v>36</v>
      </c>
      <c r="G446" s="201">
        <v>0</v>
      </c>
      <c r="H446" s="200">
        <v>0</v>
      </c>
      <c r="I446" s="200">
        <v>0</v>
      </c>
      <c r="J446" s="201">
        <v>36</v>
      </c>
      <c r="K446" s="200">
        <v>0</v>
      </c>
      <c r="L446" s="200">
        <v>36</v>
      </c>
    </row>
    <row r="447" spans="1:12" ht="12.75">
      <c r="A447" s="185"/>
      <c r="B447" s="185"/>
      <c r="C447" s="486" t="s">
        <v>597</v>
      </c>
      <c r="D447" s="201">
        <v>11</v>
      </c>
      <c r="E447" s="200">
        <v>5</v>
      </c>
      <c r="F447" s="202">
        <v>16</v>
      </c>
      <c r="G447" s="201">
        <v>0</v>
      </c>
      <c r="H447" s="200">
        <v>0</v>
      </c>
      <c r="I447" s="200">
        <v>0</v>
      </c>
      <c r="J447" s="201">
        <v>11</v>
      </c>
      <c r="K447" s="200">
        <v>5</v>
      </c>
      <c r="L447" s="200">
        <v>16</v>
      </c>
    </row>
    <row r="448" spans="1:12" ht="12.75">
      <c r="A448" s="185"/>
      <c r="C448" s="258" t="s">
        <v>17</v>
      </c>
      <c r="D448" s="201">
        <v>41</v>
      </c>
      <c r="E448" s="200">
        <v>8</v>
      </c>
      <c r="F448" s="202">
        <v>49</v>
      </c>
      <c r="G448" s="201">
        <v>0</v>
      </c>
      <c r="H448" s="200">
        <v>0</v>
      </c>
      <c r="I448" s="200">
        <v>0</v>
      </c>
      <c r="J448" s="201">
        <v>41</v>
      </c>
      <c r="K448" s="200">
        <v>8</v>
      </c>
      <c r="L448" s="200">
        <v>49</v>
      </c>
    </row>
    <row r="449" spans="1:12" ht="12.75">
      <c r="A449" s="185"/>
      <c r="C449" s="258" t="s">
        <v>18</v>
      </c>
      <c r="D449" s="201">
        <v>73</v>
      </c>
      <c r="E449" s="200">
        <v>5</v>
      </c>
      <c r="F449" s="202">
        <v>78</v>
      </c>
      <c r="G449" s="201">
        <v>2</v>
      </c>
      <c r="H449" s="200">
        <v>0</v>
      </c>
      <c r="I449" s="200">
        <v>2</v>
      </c>
      <c r="J449" s="201">
        <v>75</v>
      </c>
      <c r="K449" s="200">
        <v>5</v>
      </c>
      <c r="L449" s="200">
        <v>80</v>
      </c>
    </row>
    <row r="450" spans="1:12" ht="12.75">
      <c r="A450" s="185"/>
      <c r="C450" s="258" t="s">
        <v>617</v>
      </c>
      <c r="D450" s="201">
        <v>14</v>
      </c>
      <c r="E450" s="200">
        <v>0</v>
      </c>
      <c r="F450" s="202">
        <v>14</v>
      </c>
      <c r="G450" s="201">
        <v>0</v>
      </c>
      <c r="H450" s="200">
        <v>0</v>
      </c>
      <c r="I450" s="200">
        <v>0</v>
      </c>
      <c r="J450" s="201">
        <v>14</v>
      </c>
      <c r="K450" s="200">
        <v>0</v>
      </c>
      <c r="L450" s="200">
        <v>14</v>
      </c>
    </row>
    <row r="451" spans="1:12" ht="12.75">
      <c r="A451" s="185"/>
      <c r="C451" s="258" t="s">
        <v>19</v>
      </c>
      <c r="D451" s="201">
        <v>14</v>
      </c>
      <c r="E451" s="200">
        <v>4</v>
      </c>
      <c r="F451" s="202">
        <v>18</v>
      </c>
      <c r="G451" s="201">
        <v>0</v>
      </c>
      <c r="H451" s="200">
        <v>0</v>
      </c>
      <c r="I451" s="200">
        <v>0</v>
      </c>
      <c r="J451" s="201">
        <v>14</v>
      </c>
      <c r="K451" s="200">
        <v>4</v>
      </c>
      <c r="L451" s="200">
        <v>18</v>
      </c>
    </row>
    <row r="452" spans="1:12" ht="26.25">
      <c r="A452" s="185"/>
      <c r="C452" s="364" t="s">
        <v>623</v>
      </c>
      <c r="D452" s="201">
        <v>11</v>
      </c>
      <c r="E452" s="200">
        <v>1</v>
      </c>
      <c r="F452" s="202">
        <v>12</v>
      </c>
      <c r="G452" s="201">
        <v>0</v>
      </c>
      <c r="H452" s="200">
        <v>0</v>
      </c>
      <c r="I452" s="200">
        <v>0</v>
      </c>
      <c r="J452" s="201">
        <v>11</v>
      </c>
      <c r="K452" s="200">
        <v>1</v>
      </c>
      <c r="L452" s="200">
        <v>12</v>
      </c>
    </row>
    <row r="453" spans="1:12" ht="26.25">
      <c r="A453" s="185"/>
      <c r="C453" s="364" t="s">
        <v>624</v>
      </c>
      <c r="D453" s="201">
        <v>4</v>
      </c>
      <c r="E453" s="200">
        <v>0</v>
      </c>
      <c r="F453" s="202">
        <v>4</v>
      </c>
      <c r="G453" s="201">
        <v>0</v>
      </c>
      <c r="H453" s="200">
        <v>0</v>
      </c>
      <c r="I453" s="200">
        <v>0</v>
      </c>
      <c r="J453" s="201">
        <v>4</v>
      </c>
      <c r="K453" s="200">
        <v>0</v>
      </c>
      <c r="L453" s="200">
        <v>4</v>
      </c>
    </row>
    <row r="454" spans="1:12" ht="12.75">
      <c r="A454" s="185"/>
      <c r="C454" s="258" t="s">
        <v>56</v>
      </c>
      <c r="D454" s="201">
        <v>38</v>
      </c>
      <c r="E454" s="200">
        <v>22</v>
      </c>
      <c r="F454" s="202">
        <v>60</v>
      </c>
      <c r="G454" s="201">
        <v>2</v>
      </c>
      <c r="H454" s="200">
        <v>2</v>
      </c>
      <c r="I454" s="200">
        <v>4</v>
      </c>
      <c r="J454" s="201">
        <v>40</v>
      </c>
      <c r="K454" s="200">
        <v>24</v>
      </c>
      <c r="L454" s="200">
        <v>64</v>
      </c>
    </row>
    <row r="455" spans="1:12" ht="12.75">
      <c r="A455" s="185"/>
      <c r="C455" s="192" t="s">
        <v>300</v>
      </c>
      <c r="D455" s="204">
        <v>2359</v>
      </c>
      <c r="E455" s="203">
        <v>297</v>
      </c>
      <c r="F455" s="205">
        <v>2656</v>
      </c>
      <c r="G455" s="204">
        <v>92</v>
      </c>
      <c r="H455" s="203">
        <v>58</v>
      </c>
      <c r="I455" s="203">
        <v>150</v>
      </c>
      <c r="J455" s="204">
        <v>2451</v>
      </c>
      <c r="K455" s="203">
        <v>355</v>
      </c>
      <c r="L455" s="203">
        <v>2806</v>
      </c>
    </row>
    <row r="456" spans="1:12" ht="12.75">
      <c r="A456" s="185"/>
      <c r="B456" s="188" t="s">
        <v>139</v>
      </c>
      <c r="C456" s="192"/>
      <c r="D456" s="190"/>
      <c r="E456" s="189"/>
      <c r="F456" s="191"/>
      <c r="G456" s="190"/>
      <c r="H456" s="189"/>
      <c r="I456" s="191"/>
      <c r="J456" s="190"/>
      <c r="K456" s="189"/>
      <c r="L456" s="189"/>
    </row>
    <row r="457" spans="1:12" ht="12.75">
      <c r="A457" s="185"/>
      <c r="B457" s="187"/>
      <c r="C457" s="187" t="s">
        <v>29</v>
      </c>
      <c r="D457" s="201">
        <v>222</v>
      </c>
      <c r="E457" s="200">
        <v>500</v>
      </c>
      <c r="F457" s="202">
        <v>722</v>
      </c>
      <c r="G457" s="201">
        <v>28</v>
      </c>
      <c r="H457" s="200">
        <v>70</v>
      </c>
      <c r="I457" s="202">
        <v>98</v>
      </c>
      <c r="J457" s="201">
        <v>250</v>
      </c>
      <c r="K457" s="218">
        <v>570</v>
      </c>
      <c r="L457" s="200">
        <v>820</v>
      </c>
    </row>
    <row r="458" spans="1:12" ht="12.75">
      <c r="A458" s="185"/>
      <c r="C458" s="206" t="s">
        <v>514</v>
      </c>
      <c r="D458" s="201">
        <v>4</v>
      </c>
      <c r="E458" s="200">
        <v>17</v>
      </c>
      <c r="F458" s="202">
        <v>21</v>
      </c>
      <c r="G458" s="201">
        <v>26</v>
      </c>
      <c r="H458" s="200">
        <v>86</v>
      </c>
      <c r="I458" s="202">
        <v>112</v>
      </c>
      <c r="J458" s="201">
        <v>30</v>
      </c>
      <c r="K458" s="218">
        <v>103</v>
      </c>
      <c r="L458" s="200">
        <v>133</v>
      </c>
    </row>
    <row r="459" spans="1:12" ht="12.75">
      <c r="A459" s="185"/>
      <c r="C459" s="187" t="s">
        <v>178</v>
      </c>
      <c r="D459" s="201">
        <v>54</v>
      </c>
      <c r="E459" s="200">
        <v>29</v>
      </c>
      <c r="F459" s="202">
        <v>83</v>
      </c>
      <c r="G459" s="201">
        <v>3</v>
      </c>
      <c r="H459" s="200">
        <v>1</v>
      </c>
      <c r="I459" s="202">
        <v>4</v>
      </c>
      <c r="J459" s="201">
        <v>57</v>
      </c>
      <c r="K459" s="218">
        <v>30</v>
      </c>
      <c r="L459" s="200">
        <v>87</v>
      </c>
    </row>
    <row r="460" spans="1:12" ht="12.75">
      <c r="A460" s="185"/>
      <c r="C460" s="187" t="s">
        <v>82</v>
      </c>
      <c r="D460" s="201">
        <v>21</v>
      </c>
      <c r="E460" s="200">
        <v>34</v>
      </c>
      <c r="F460" s="202">
        <v>55</v>
      </c>
      <c r="G460" s="201">
        <v>6</v>
      </c>
      <c r="H460" s="200">
        <v>15</v>
      </c>
      <c r="I460" s="202">
        <v>21</v>
      </c>
      <c r="J460" s="201">
        <v>27</v>
      </c>
      <c r="K460" s="218">
        <v>49</v>
      </c>
      <c r="L460" s="200">
        <v>76</v>
      </c>
    </row>
    <row r="461" spans="1:12" ht="12.75">
      <c r="A461" s="185"/>
      <c r="C461" s="484" t="s">
        <v>833</v>
      </c>
      <c r="D461" s="201">
        <v>44</v>
      </c>
      <c r="E461" s="200">
        <v>37</v>
      </c>
      <c r="F461" s="202">
        <v>81</v>
      </c>
      <c r="G461" s="201">
        <v>12</v>
      </c>
      <c r="H461" s="200">
        <v>12</v>
      </c>
      <c r="I461" s="202">
        <v>24</v>
      </c>
      <c r="J461" s="201">
        <v>56</v>
      </c>
      <c r="K461" s="218">
        <v>49</v>
      </c>
      <c r="L461" s="200">
        <v>105</v>
      </c>
    </row>
    <row r="462" spans="1:12" ht="12.75">
      <c r="A462" s="185"/>
      <c r="C462" s="212" t="s">
        <v>553</v>
      </c>
      <c r="D462" s="201">
        <v>0</v>
      </c>
      <c r="E462" s="200">
        <v>0</v>
      </c>
      <c r="F462" s="202">
        <v>0</v>
      </c>
      <c r="G462" s="201">
        <v>4</v>
      </c>
      <c r="H462" s="200">
        <v>9</v>
      </c>
      <c r="I462" s="202">
        <v>13</v>
      </c>
      <c r="J462" s="201">
        <v>4</v>
      </c>
      <c r="K462" s="218">
        <v>9</v>
      </c>
      <c r="L462" s="200">
        <v>13</v>
      </c>
    </row>
    <row r="463" spans="1:12" ht="12.75">
      <c r="A463" s="185"/>
      <c r="C463" s="187" t="s">
        <v>83</v>
      </c>
      <c r="D463" s="201">
        <v>43</v>
      </c>
      <c r="E463" s="200">
        <v>22</v>
      </c>
      <c r="F463" s="202">
        <v>65</v>
      </c>
      <c r="G463" s="201">
        <v>1</v>
      </c>
      <c r="H463" s="200">
        <v>1</v>
      </c>
      <c r="I463" s="202">
        <v>2</v>
      </c>
      <c r="J463" s="201">
        <v>44</v>
      </c>
      <c r="K463" s="218">
        <v>23</v>
      </c>
      <c r="L463" s="200">
        <v>67</v>
      </c>
    </row>
    <row r="464" spans="1:12" ht="12.75">
      <c r="A464" s="185"/>
      <c r="C464" s="187" t="s">
        <v>84</v>
      </c>
      <c r="D464" s="201">
        <v>18</v>
      </c>
      <c r="E464" s="200">
        <v>13</v>
      </c>
      <c r="F464" s="202">
        <v>31</v>
      </c>
      <c r="G464" s="201">
        <v>5</v>
      </c>
      <c r="H464" s="200">
        <v>12</v>
      </c>
      <c r="I464" s="202">
        <v>17</v>
      </c>
      <c r="J464" s="201">
        <v>23</v>
      </c>
      <c r="K464" s="218">
        <v>25</v>
      </c>
      <c r="L464" s="200">
        <v>48</v>
      </c>
    </row>
    <row r="465" spans="1:12" ht="12.75">
      <c r="A465" s="185"/>
      <c r="C465" s="187" t="s">
        <v>30</v>
      </c>
      <c r="D465" s="201">
        <v>168</v>
      </c>
      <c r="E465" s="200">
        <v>98</v>
      </c>
      <c r="F465" s="202">
        <v>266</v>
      </c>
      <c r="G465" s="201">
        <v>21</v>
      </c>
      <c r="H465" s="200">
        <v>14</v>
      </c>
      <c r="I465" s="202">
        <v>35</v>
      </c>
      <c r="J465" s="201">
        <v>189</v>
      </c>
      <c r="K465" s="218">
        <v>112</v>
      </c>
      <c r="L465" s="200">
        <v>301</v>
      </c>
    </row>
    <row r="466" spans="1:12" ht="12.75">
      <c r="A466" s="185"/>
      <c r="C466" s="187" t="s">
        <v>2</v>
      </c>
      <c r="D466" s="201">
        <v>9</v>
      </c>
      <c r="E466" s="200">
        <v>49</v>
      </c>
      <c r="F466" s="202">
        <v>58</v>
      </c>
      <c r="G466" s="201">
        <v>0</v>
      </c>
      <c r="H466" s="200">
        <v>10</v>
      </c>
      <c r="I466" s="202">
        <v>10</v>
      </c>
      <c r="J466" s="201">
        <v>9</v>
      </c>
      <c r="K466" s="218">
        <v>59</v>
      </c>
      <c r="L466" s="200">
        <v>68</v>
      </c>
    </row>
    <row r="467" spans="1:12" ht="12.75" customHeight="1">
      <c r="A467" s="185"/>
      <c r="C467" s="187" t="s">
        <v>571</v>
      </c>
      <c r="D467" s="201">
        <v>9</v>
      </c>
      <c r="E467" s="200">
        <v>38</v>
      </c>
      <c r="F467" s="202">
        <v>47</v>
      </c>
      <c r="G467" s="201">
        <v>0</v>
      </c>
      <c r="H467" s="200">
        <v>1</v>
      </c>
      <c r="I467" s="202">
        <v>1</v>
      </c>
      <c r="J467" s="201">
        <v>9</v>
      </c>
      <c r="K467" s="218">
        <v>39</v>
      </c>
      <c r="L467" s="200">
        <v>48</v>
      </c>
    </row>
    <row r="468" spans="1:12" ht="12.75">
      <c r="A468" s="185"/>
      <c r="C468" s="187" t="s">
        <v>31</v>
      </c>
      <c r="D468" s="201">
        <v>80</v>
      </c>
      <c r="E468" s="200">
        <v>152</v>
      </c>
      <c r="F468" s="202">
        <v>232</v>
      </c>
      <c r="G468" s="201">
        <v>9</v>
      </c>
      <c r="H468" s="200">
        <v>9</v>
      </c>
      <c r="I468" s="202">
        <v>18</v>
      </c>
      <c r="J468" s="201">
        <v>89</v>
      </c>
      <c r="K468" s="218">
        <v>161</v>
      </c>
      <c r="L468" s="200">
        <v>250</v>
      </c>
    </row>
    <row r="469" spans="1:12" ht="12.75">
      <c r="A469" s="185"/>
      <c r="C469" s="187" t="s">
        <v>85</v>
      </c>
      <c r="D469" s="201">
        <v>98</v>
      </c>
      <c r="E469" s="200">
        <v>43</v>
      </c>
      <c r="F469" s="202">
        <v>141</v>
      </c>
      <c r="G469" s="201">
        <v>8</v>
      </c>
      <c r="H469" s="200">
        <v>14</v>
      </c>
      <c r="I469" s="202">
        <v>22</v>
      </c>
      <c r="J469" s="201">
        <v>106</v>
      </c>
      <c r="K469" s="218">
        <v>57</v>
      </c>
      <c r="L469" s="200">
        <v>163</v>
      </c>
    </row>
    <row r="470" spans="1:12" ht="12.75">
      <c r="A470" s="185"/>
      <c r="C470" s="192" t="s">
        <v>300</v>
      </c>
      <c r="D470" s="204">
        <v>770</v>
      </c>
      <c r="E470" s="203">
        <v>1032</v>
      </c>
      <c r="F470" s="205">
        <v>1802</v>
      </c>
      <c r="G470" s="204">
        <v>123</v>
      </c>
      <c r="H470" s="203">
        <v>254</v>
      </c>
      <c r="I470" s="203">
        <v>377</v>
      </c>
      <c r="J470" s="204">
        <v>893</v>
      </c>
      <c r="K470" s="203">
        <v>1286</v>
      </c>
      <c r="L470" s="203">
        <v>2179</v>
      </c>
    </row>
    <row r="471" spans="1:12" ht="12.75">
      <c r="A471" s="185"/>
      <c r="B471" s="188" t="s">
        <v>155</v>
      </c>
      <c r="C471" s="192"/>
      <c r="D471" s="190"/>
      <c r="E471" s="189"/>
      <c r="F471" s="191"/>
      <c r="G471" s="190"/>
      <c r="H471" s="189"/>
      <c r="I471" s="191"/>
      <c r="J471" s="190"/>
      <c r="K471" s="189"/>
      <c r="L471" s="189"/>
    </row>
    <row r="472" spans="1:12" ht="12.75">
      <c r="A472" s="185"/>
      <c r="B472" s="187"/>
      <c r="C472" s="187" t="s">
        <v>86</v>
      </c>
      <c r="D472" s="201">
        <v>57</v>
      </c>
      <c r="E472" s="200">
        <v>224</v>
      </c>
      <c r="F472" s="202">
        <v>281</v>
      </c>
      <c r="G472" s="201">
        <v>2</v>
      </c>
      <c r="H472" s="200">
        <v>16</v>
      </c>
      <c r="I472" s="202">
        <v>18</v>
      </c>
      <c r="J472" s="201">
        <v>59</v>
      </c>
      <c r="K472" s="218">
        <v>240</v>
      </c>
      <c r="L472" s="200">
        <v>299</v>
      </c>
    </row>
    <row r="473" spans="1:12" ht="12.75">
      <c r="A473" s="185"/>
      <c r="C473" s="192" t="s">
        <v>300</v>
      </c>
      <c r="D473" s="204">
        <v>57</v>
      </c>
      <c r="E473" s="203">
        <v>224</v>
      </c>
      <c r="F473" s="205">
        <v>281</v>
      </c>
      <c r="G473" s="204">
        <v>2</v>
      </c>
      <c r="H473" s="203">
        <v>16</v>
      </c>
      <c r="I473" s="203">
        <v>18</v>
      </c>
      <c r="J473" s="204">
        <v>59</v>
      </c>
      <c r="K473" s="203">
        <v>240</v>
      </c>
      <c r="L473" s="203">
        <v>299</v>
      </c>
    </row>
    <row r="474" spans="1:12" ht="12.75">
      <c r="A474" s="185"/>
      <c r="B474" s="188" t="s">
        <v>156</v>
      </c>
      <c r="C474" s="192"/>
      <c r="D474" s="190"/>
      <c r="E474" s="189"/>
      <c r="F474" s="191"/>
      <c r="G474" s="190"/>
      <c r="H474" s="189"/>
      <c r="I474" s="191"/>
      <c r="J474" s="190"/>
      <c r="K474" s="189"/>
      <c r="L474" s="189"/>
    </row>
    <row r="475" spans="1:12" ht="12.75">
      <c r="A475" s="185"/>
      <c r="B475" s="187"/>
      <c r="C475" s="187" t="s">
        <v>87</v>
      </c>
      <c r="D475" s="201">
        <v>43</v>
      </c>
      <c r="E475" s="200">
        <v>27</v>
      </c>
      <c r="F475" s="202">
        <v>70</v>
      </c>
      <c r="G475" s="201">
        <v>1</v>
      </c>
      <c r="H475" s="200">
        <v>5</v>
      </c>
      <c r="I475" s="202">
        <v>6</v>
      </c>
      <c r="J475" s="201">
        <v>44</v>
      </c>
      <c r="K475" s="218">
        <v>32</v>
      </c>
      <c r="L475" s="200">
        <v>76</v>
      </c>
    </row>
    <row r="476" spans="1:12" ht="12.75">
      <c r="A476" s="185"/>
      <c r="C476" s="192" t="s">
        <v>300</v>
      </c>
      <c r="D476" s="204">
        <v>43</v>
      </c>
      <c r="E476" s="203">
        <v>27</v>
      </c>
      <c r="F476" s="205">
        <v>70</v>
      </c>
      <c r="G476" s="204">
        <v>1</v>
      </c>
      <c r="H476" s="203">
        <v>5</v>
      </c>
      <c r="I476" s="203">
        <v>6</v>
      </c>
      <c r="J476" s="204">
        <v>44</v>
      </c>
      <c r="K476" s="203">
        <v>32</v>
      </c>
      <c r="L476" s="203">
        <v>76</v>
      </c>
    </row>
    <row r="477" spans="1:12" ht="12.75">
      <c r="A477" s="185"/>
      <c r="B477" s="188" t="s">
        <v>148</v>
      </c>
      <c r="C477" s="192"/>
      <c r="D477" s="190"/>
      <c r="E477" s="189"/>
      <c r="F477" s="191"/>
      <c r="G477" s="190"/>
      <c r="H477" s="189"/>
      <c r="I477" s="189"/>
      <c r="J477" s="190"/>
      <c r="K477" s="189"/>
      <c r="L477" s="189"/>
    </row>
    <row r="478" spans="1:12" ht="12.75">
      <c r="A478" s="185"/>
      <c r="C478" s="206" t="s">
        <v>148</v>
      </c>
      <c r="D478" s="190">
        <v>60</v>
      </c>
      <c r="E478" s="189">
        <v>45</v>
      </c>
      <c r="F478" s="191">
        <v>105</v>
      </c>
      <c r="G478" s="190">
        <v>6</v>
      </c>
      <c r="H478" s="189">
        <v>2</v>
      </c>
      <c r="I478" s="189">
        <v>8</v>
      </c>
      <c r="J478" s="190">
        <v>66</v>
      </c>
      <c r="K478" s="189">
        <v>47</v>
      </c>
      <c r="L478" s="189">
        <v>113</v>
      </c>
    </row>
    <row r="479" spans="1:12" ht="12.75">
      <c r="A479" s="185"/>
      <c r="C479" s="192" t="s">
        <v>300</v>
      </c>
      <c r="D479" s="204">
        <v>60</v>
      </c>
      <c r="E479" s="203">
        <v>45</v>
      </c>
      <c r="F479" s="205">
        <v>105</v>
      </c>
      <c r="G479" s="204">
        <v>6</v>
      </c>
      <c r="H479" s="203">
        <v>2</v>
      </c>
      <c r="I479" s="203">
        <v>8</v>
      </c>
      <c r="J479" s="204">
        <v>66</v>
      </c>
      <c r="K479" s="203">
        <v>47</v>
      </c>
      <c r="L479" s="203">
        <v>113</v>
      </c>
    </row>
    <row r="480" spans="1:12" ht="12.75">
      <c r="A480" s="185"/>
      <c r="B480" s="188" t="s">
        <v>146</v>
      </c>
      <c r="C480" s="192"/>
      <c r="D480" s="190"/>
      <c r="E480" s="189"/>
      <c r="F480" s="191"/>
      <c r="G480" s="190"/>
      <c r="H480" s="189"/>
      <c r="I480" s="191"/>
      <c r="J480" s="190"/>
      <c r="K480" s="189"/>
      <c r="L480" s="189"/>
    </row>
    <row r="481" spans="1:12" ht="12.75">
      <c r="A481" s="185"/>
      <c r="C481" s="187" t="s">
        <v>32</v>
      </c>
      <c r="D481" s="201">
        <v>11</v>
      </c>
      <c r="E481" s="200">
        <v>81</v>
      </c>
      <c r="F481" s="202">
        <v>92</v>
      </c>
      <c r="G481" s="201">
        <v>0</v>
      </c>
      <c r="H481" s="200">
        <v>3</v>
      </c>
      <c r="I481" s="202">
        <v>3</v>
      </c>
      <c r="J481" s="201">
        <v>11</v>
      </c>
      <c r="K481" s="218">
        <v>84</v>
      </c>
      <c r="L481" s="200">
        <v>95</v>
      </c>
    </row>
    <row r="482" spans="1:12" ht="12.75">
      <c r="A482" s="185"/>
      <c r="C482" s="206" t="s">
        <v>88</v>
      </c>
      <c r="D482" s="201">
        <v>17</v>
      </c>
      <c r="E482" s="200">
        <v>50</v>
      </c>
      <c r="F482" s="202">
        <v>67</v>
      </c>
      <c r="G482" s="201">
        <v>0</v>
      </c>
      <c r="H482" s="200">
        <v>2</v>
      </c>
      <c r="I482" s="202">
        <v>2</v>
      </c>
      <c r="J482" s="201">
        <v>17</v>
      </c>
      <c r="K482" s="218">
        <v>52</v>
      </c>
      <c r="L482" s="200">
        <v>69</v>
      </c>
    </row>
    <row r="483" spans="1:12" ht="12.75">
      <c r="A483" s="185"/>
      <c r="C483" s="206" t="s">
        <v>515</v>
      </c>
      <c r="D483" s="201">
        <v>3</v>
      </c>
      <c r="E483" s="200">
        <v>4</v>
      </c>
      <c r="F483" s="202">
        <v>7</v>
      </c>
      <c r="G483" s="201">
        <v>21</v>
      </c>
      <c r="H483" s="200">
        <v>63</v>
      </c>
      <c r="I483" s="202">
        <v>84</v>
      </c>
      <c r="J483" s="201">
        <v>24</v>
      </c>
      <c r="K483" s="218">
        <v>67</v>
      </c>
      <c r="L483" s="200">
        <v>91</v>
      </c>
    </row>
    <row r="484" spans="1:12" ht="12.75">
      <c r="A484" s="185"/>
      <c r="C484" s="187" t="s">
        <v>179</v>
      </c>
      <c r="D484" s="201">
        <v>0</v>
      </c>
      <c r="E484" s="200">
        <v>0</v>
      </c>
      <c r="F484" s="202">
        <v>0</v>
      </c>
      <c r="G484" s="201">
        <v>8</v>
      </c>
      <c r="H484" s="200">
        <v>30</v>
      </c>
      <c r="I484" s="202">
        <v>38</v>
      </c>
      <c r="J484" s="201">
        <v>8</v>
      </c>
      <c r="K484" s="218">
        <v>30</v>
      </c>
      <c r="L484" s="200">
        <v>38</v>
      </c>
    </row>
    <row r="485" spans="1:12" ht="12.75">
      <c r="A485" s="185"/>
      <c r="C485" s="187" t="s">
        <v>33</v>
      </c>
      <c r="D485" s="201">
        <v>0</v>
      </c>
      <c r="E485" s="200">
        <v>11</v>
      </c>
      <c r="F485" s="202">
        <v>11</v>
      </c>
      <c r="G485" s="201">
        <v>0</v>
      </c>
      <c r="H485" s="200">
        <v>0</v>
      </c>
      <c r="I485" s="202">
        <v>0</v>
      </c>
      <c r="J485" s="201">
        <v>0</v>
      </c>
      <c r="K485" s="218">
        <v>11</v>
      </c>
      <c r="L485" s="200">
        <v>11</v>
      </c>
    </row>
    <row r="486" spans="1:12" ht="12.75">
      <c r="A486" s="185"/>
      <c r="C486" s="187" t="s">
        <v>89</v>
      </c>
      <c r="D486" s="201">
        <v>39</v>
      </c>
      <c r="E486" s="200">
        <v>85</v>
      </c>
      <c r="F486" s="202">
        <v>124</v>
      </c>
      <c r="G486" s="201">
        <v>3</v>
      </c>
      <c r="H486" s="200">
        <v>13</v>
      </c>
      <c r="I486" s="202">
        <v>16</v>
      </c>
      <c r="J486" s="201">
        <v>42</v>
      </c>
      <c r="K486" s="218">
        <v>98</v>
      </c>
      <c r="L486" s="200">
        <v>140</v>
      </c>
    </row>
    <row r="487" spans="1:12" ht="12.75">
      <c r="A487" s="185"/>
      <c r="C487" s="187" t="s">
        <v>418</v>
      </c>
      <c r="D487" s="201">
        <v>50</v>
      </c>
      <c r="E487" s="200">
        <v>824</v>
      </c>
      <c r="F487" s="202">
        <v>874</v>
      </c>
      <c r="G487" s="201">
        <v>4</v>
      </c>
      <c r="H487" s="200">
        <v>29</v>
      </c>
      <c r="I487" s="202">
        <v>33</v>
      </c>
      <c r="J487" s="201">
        <v>54</v>
      </c>
      <c r="K487" s="218">
        <v>853</v>
      </c>
      <c r="L487" s="200">
        <v>907</v>
      </c>
    </row>
    <row r="488" spans="1:12" ht="12.75">
      <c r="A488" s="185"/>
      <c r="C488" s="187" t="s">
        <v>413</v>
      </c>
      <c r="D488" s="201">
        <v>329</v>
      </c>
      <c r="E488" s="200">
        <v>1823</v>
      </c>
      <c r="F488" s="202">
        <v>2152</v>
      </c>
      <c r="G488" s="201">
        <v>28</v>
      </c>
      <c r="H488" s="200">
        <v>109</v>
      </c>
      <c r="I488" s="202">
        <v>137</v>
      </c>
      <c r="J488" s="201">
        <v>357</v>
      </c>
      <c r="K488" s="218">
        <v>1932</v>
      </c>
      <c r="L488" s="200">
        <v>2289</v>
      </c>
    </row>
    <row r="489" spans="1:12" ht="12.75">
      <c r="A489" s="185"/>
      <c r="C489" s="187" t="s">
        <v>742</v>
      </c>
      <c r="D489" s="201">
        <v>7</v>
      </c>
      <c r="E489" s="200">
        <v>9</v>
      </c>
      <c r="F489" s="202">
        <v>16</v>
      </c>
      <c r="G489" s="201">
        <v>4</v>
      </c>
      <c r="H489" s="200">
        <v>12</v>
      </c>
      <c r="I489" s="202">
        <v>16</v>
      </c>
      <c r="J489" s="201">
        <v>11</v>
      </c>
      <c r="K489" s="218">
        <v>21</v>
      </c>
      <c r="L489" s="200">
        <v>32</v>
      </c>
    </row>
    <row r="490" spans="1:12" ht="12.75">
      <c r="A490" s="185"/>
      <c r="C490" s="187" t="s">
        <v>2</v>
      </c>
      <c r="D490" s="201">
        <v>9</v>
      </c>
      <c r="E490" s="200">
        <v>63</v>
      </c>
      <c r="F490" s="202">
        <v>72</v>
      </c>
      <c r="G490" s="201">
        <v>0</v>
      </c>
      <c r="H490" s="200">
        <v>1</v>
      </c>
      <c r="I490" s="202">
        <v>1</v>
      </c>
      <c r="J490" s="201">
        <v>9</v>
      </c>
      <c r="K490" s="218">
        <v>64</v>
      </c>
      <c r="L490" s="200">
        <v>73</v>
      </c>
    </row>
    <row r="491" spans="1:12" ht="12.75">
      <c r="A491" s="185"/>
      <c r="C491" s="187" t="s">
        <v>278</v>
      </c>
      <c r="D491" s="201">
        <v>5</v>
      </c>
      <c r="E491" s="200">
        <v>13</v>
      </c>
      <c r="F491" s="202">
        <v>18</v>
      </c>
      <c r="G491" s="201">
        <v>31</v>
      </c>
      <c r="H491" s="200">
        <v>63</v>
      </c>
      <c r="I491" s="202">
        <v>94</v>
      </c>
      <c r="J491" s="201">
        <v>36</v>
      </c>
      <c r="K491" s="218">
        <v>76</v>
      </c>
      <c r="L491" s="200">
        <v>112</v>
      </c>
    </row>
    <row r="492" spans="1:12" ht="12.75">
      <c r="A492" s="185"/>
      <c r="C492" s="187" t="s">
        <v>90</v>
      </c>
      <c r="D492" s="201">
        <v>17</v>
      </c>
      <c r="E492" s="200">
        <v>49</v>
      </c>
      <c r="F492" s="202">
        <v>66</v>
      </c>
      <c r="G492" s="201">
        <v>2</v>
      </c>
      <c r="H492" s="200">
        <v>2</v>
      </c>
      <c r="I492" s="202">
        <v>4</v>
      </c>
      <c r="J492" s="201">
        <v>19</v>
      </c>
      <c r="K492" s="218">
        <v>51</v>
      </c>
      <c r="L492" s="200">
        <v>70</v>
      </c>
    </row>
    <row r="493" spans="1:12" ht="12.75">
      <c r="A493" s="185"/>
      <c r="C493" s="192" t="s">
        <v>300</v>
      </c>
      <c r="D493" s="204">
        <v>487</v>
      </c>
      <c r="E493" s="203">
        <v>3012</v>
      </c>
      <c r="F493" s="205">
        <v>3499</v>
      </c>
      <c r="G493" s="204">
        <v>101</v>
      </c>
      <c r="H493" s="203">
        <v>327</v>
      </c>
      <c r="I493" s="203">
        <v>428</v>
      </c>
      <c r="J493" s="204">
        <v>588</v>
      </c>
      <c r="K493" s="203">
        <v>3339</v>
      </c>
      <c r="L493" s="203">
        <v>3927</v>
      </c>
    </row>
    <row r="494" spans="1:12" ht="12.75">
      <c r="A494" s="185"/>
      <c r="B494" s="188" t="s">
        <v>196</v>
      </c>
      <c r="C494" s="192"/>
      <c r="D494" s="190"/>
      <c r="E494" s="189"/>
      <c r="F494" s="191"/>
      <c r="G494" s="190"/>
      <c r="H494" s="189"/>
      <c r="I494" s="191"/>
      <c r="J494" s="190"/>
      <c r="K494" s="189"/>
      <c r="L494" s="189"/>
    </row>
    <row r="495" spans="1:12" ht="12.75">
      <c r="A495" s="185"/>
      <c r="C495" s="187" t="s">
        <v>34</v>
      </c>
      <c r="D495" s="201">
        <v>162</v>
      </c>
      <c r="E495" s="200">
        <v>392</v>
      </c>
      <c r="F495" s="202">
        <v>554</v>
      </c>
      <c r="G495" s="201">
        <v>6</v>
      </c>
      <c r="H495" s="200">
        <v>20</v>
      </c>
      <c r="I495" s="202">
        <v>26</v>
      </c>
      <c r="J495" s="201">
        <v>168</v>
      </c>
      <c r="K495" s="218">
        <v>412</v>
      </c>
      <c r="L495" s="200">
        <v>580</v>
      </c>
    </row>
    <row r="496" spans="1:12" ht="12.75">
      <c r="A496" s="185"/>
      <c r="C496" s="187" t="s">
        <v>180</v>
      </c>
      <c r="D496" s="201">
        <v>0</v>
      </c>
      <c r="E496" s="200">
        <v>2</v>
      </c>
      <c r="F496" s="202">
        <v>2</v>
      </c>
      <c r="G496" s="201">
        <v>4</v>
      </c>
      <c r="H496" s="200">
        <v>9</v>
      </c>
      <c r="I496" s="202">
        <v>13</v>
      </c>
      <c r="J496" s="201">
        <v>4</v>
      </c>
      <c r="K496" s="218">
        <v>11</v>
      </c>
      <c r="L496" s="200">
        <v>15</v>
      </c>
    </row>
    <row r="497" spans="1:12" ht="12.75">
      <c r="A497" s="185"/>
      <c r="C497" s="187" t="s">
        <v>473</v>
      </c>
      <c r="D497" s="201">
        <v>7</v>
      </c>
      <c r="E497" s="200">
        <v>3</v>
      </c>
      <c r="F497" s="202">
        <v>10</v>
      </c>
      <c r="G497" s="201">
        <v>3</v>
      </c>
      <c r="H497" s="200">
        <v>18</v>
      </c>
      <c r="I497" s="202">
        <v>21</v>
      </c>
      <c r="J497" s="201">
        <v>10</v>
      </c>
      <c r="K497" s="218">
        <v>21</v>
      </c>
      <c r="L497" s="200">
        <v>31</v>
      </c>
    </row>
    <row r="498" spans="1:12" ht="12.75">
      <c r="A498" s="185"/>
      <c r="C498" s="212" t="s">
        <v>35</v>
      </c>
      <c r="D498" s="201">
        <v>1195</v>
      </c>
      <c r="E498" s="200">
        <v>1807</v>
      </c>
      <c r="F498" s="202">
        <v>3002</v>
      </c>
      <c r="G498" s="201">
        <v>17</v>
      </c>
      <c r="H498" s="200">
        <v>38</v>
      </c>
      <c r="I498" s="202">
        <v>55</v>
      </c>
      <c r="J498" s="201">
        <v>1212</v>
      </c>
      <c r="K498" s="218">
        <v>1845</v>
      </c>
      <c r="L498" s="200">
        <v>3057</v>
      </c>
    </row>
    <row r="499" spans="1:12" ht="12.75">
      <c r="A499" s="185"/>
      <c r="C499" s="258" t="s">
        <v>708</v>
      </c>
      <c r="D499" s="201">
        <v>54</v>
      </c>
      <c r="E499" s="200">
        <v>81</v>
      </c>
      <c r="F499" s="202">
        <v>135</v>
      </c>
      <c r="G499" s="201">
        <v>1</v>
      </c>
      <c r="H499" s="200">
        <v>2</v>
      </c>
      <c r="I499" s="202">
        <v>3</v>
      </c>
      <c r="J499" s="201">
        <v>55</v>
      </c>
      <c r="K499" s="218">
        <v>83</v>
      </c>
      <c r="L499" s="200">
        <v>138</v>
      </c>
    </row>
    <row r="500" spans="1:12" ht="13.5" customHeight="1">
      <c r="A500" s="185"/>
      <c r="C500" s="192" t="s">
        <v>300</v>
      </c>
      <c r="D500" s="204">
        <v>1418</v>
      </c>
      <c r="E500" s="203">
        <v>2285</v>
      </c>
      <c r="F500" s="205">
        <v>3703</v>
      </c>
      <c r="G500" s="204">
        <v>31</v>
      </c>
      <c r="H500" s="203">
        <v>87</v>
      </c>
      <c r="I500" s="203">
        <v>118</v>
      </c>
      <c r="J500" s="204">
        <v>1449</v>
      </c>
      <c r="K500" s="203">
        <v>2372</v>
      </c>
      <c r="L500" s="203">
        <v>3821</v>
      </c>
    </row>
    <row r="501" spans="1:12" ht="12.75">
      <c r="A501" s="185"/>
      <c r="B501" s="188" t="s">
        <v>140</v>
      </c>
      <c r="C501" s="192"/>
      <c r="D501" s="190"/>
      <c r="E501" s="189"/>
      <c r="F501" s="191"/>
      <c r="G501" s="190"/>
      <c r="H501" s="189"/>
      <c r="I501" s="191"/>
      <c r="J501" s="190"/>
      <c r="K501" s="189"/>
      <c r="L501" s="189"/>
    </row>
    <row r="502" spans="1:12" ht="12.75">
      <c r="A502" s="185"/>
      <c r="B502" s="187"/>
      <c r="C502" s="187" t="s">
        <v>91</v>
      </c>
      <c r="D502" s="201">
        <v>11</v>
      </c>
      <c r="E502" s="200">
        <v>89</v>
      </c>
      <c r="F502" s="202">
        <v>100</v>
      </c>
      <c r="G502" s="201">
        <v>0</v>
      </c>
      <c r="H502" s="200">
        <v>4</v>
      </c>
      <c r="I502" s="202">
        <v>4</v>
      </c>
      <c r="J502" s="201">
        <v>11</v>
      </c>
      <c r="K502" s="218">
        <v>93</v>
      </c>
      <c r="L502" s="200">
        <v>104</v>
      </c>
    </row>
    <row r="503" spans="1:12" ht="12.75">
      <c r="A503" s="185"/>
      <c r="C503" s="187" t="s">
        <v>36</v>
      </c>
      <c r="D503" s="201">
        <v>3</v>
      </c>
      <c r="E503" s="200">
        <v>172</v>
      </c>
      <c r="F503" s="202">
        <v>175</v>
      </c>
      <c r="G503" s="201">
        <v>1</v>
      </c>
      <c r="H503" s="200">
        <v>2</v>
      </c>
      <c r="I503" s="202">
        <v>3</v>
      </c>
      <c r="J503" s="201">
        <v>4</v>
      </c>
      <c r="K503" s="218">
        <v>174</v>
      </c>
      <c r="L503" s="200">
        <v>178</v>
      </c>
    </row>
    <row r="504" spans="1:12" ht="12.75">
      <c r="A504" s="185"/>
      <c r="C504" s="187" t="s">
        <v>92</v>
      </c>
      <c r="D504" s="201">
        <v>98</v>
      </c>
      <c r="E504" s="200">
        <v>254</v>
      </c>
      <c r="F504" s="202">
        <v>352</v>
      </c>
      <c r="G504" s="201">
        <v>2</v>
      </c>
      <c r="H504" s="200">
        <v>10</v>
      </c>
      <c r="I504" s="202">
        <v>12</v>
      </c>
      <c r="J504" s="201">
        <v>100</v>
      </c>
      <c r="K504" s="218">
        <v>264</v>
      </c>
      <c r="L504" s="200">
        <v>364</v>
      </c>
    </row>
    <row r="505" spans="1:12" ht="12.75">
      <c r="A505" s="185"/>
      <c r="C505" s="187" t="s">
        <v>93</v>
      </c>
      <c r="D505" s="201">
        <v>8</v>
      </c>
      <c r="E505" s="200">
        <v>35</v>
      </c>
      <c r="F505" s="202">
        <v>43</v>
      </c>
      <c r="G505" s="201">
        <v>0</v>
      </c>
      <c r="H505" s="200">
        <v>2</v>
      </c>
      <c r="I505" s="202">
        <v>2</v>
      </c>
      <c r="J505" s="201">
        <v>8</v>
      </c>
      <c r="K505" s="218">
        <v>37</v>
      </c>
      <c r="L505" s="200">
        <v>45</v>
      </c>
    </row>
    <row r="506" spans="1:12" ht="12.75">
      <c r="A506" s="185"/>
      <c r="C506" s="187" t="s">
        <v>8</v>
      </c>
      <c r="D506" s="201">
        <v>30</v>
      </c>
      <c r="E506" s="200">
        <v>16</v>
      </c>
      <c r="F506" s="202">
        <v>46</v>
      </c>
      <c r="G506" s="201">
        <v>1</v>
      </c>
      <c r="H506" s="200">
        <v>0</v>
      </c>
      <c r="I506" s="202">
        <v>1</v>
      </c>
      <c r="J506" s="201">
        <v>31</v>
      </c>
      <c r="K506" s="218">
        <v>16</v>
      </c>
      <c r="L506" s="200">
        <v>47</v>
      </c>
    </row>
    <row r="507" spans="1:12" ht="12.75">
      <c r="A507" s="185"/>
      <c r="C507" s="187" t="s">
        <v>94</v>
      </c>
      <c r="D507" s="201">
        <v>10</v>
      </c>
      <c r="E507" s="200">
        <v>89</v>
      </c>
      <c r="F507" s="202">
        <v>99</v>
      </c>
      <c r="G507" s="201">
        <v>3</v>
      </c>
      <c r="H507" s="200">
        <v>18</v>
      </c>
      <c r="I507" s="202">
        <v>21</v>
      </c>
      <c r="J507" s="201">
        <v>13</v>
      </c>
      <c r="K507" s="218">
        <v>107</v>
      </c>
      <c r="L507" s="200">
        <v>120</v>
      </c>
    </row>
    <row r="508" spans="1:12" ht="12.75">
      <c r="A508" s="185"/>
      <c r="C508" s="192" t="s">
        <v>300</v>
      </c>
      <c r="D508" s="204">
        <v>160</v>
      </c>
      <c r="E508" s="203">
        <v>655</v>
      </c>
      <c r="F508" s="205">
        <v>815</v>
      </c>
      <c r="G508" s="204">
        <v>7</v>
      </c>
      <c r="H508" s="203">
        <v>36</v>
      </c>
      <c r="I508" s="203">
        <v>43</v>
      </c>
      <c r="J508" s="204">
        <v>167</v>
      </c>
      <c r="K508" s="203">
        <v>691</v>
      </c>
      <c r="L508" s="203">
        <v>858</v>
      </c>
    </row>
    <row r="509" spans="1:12" ht="12.75">
      <c r="A509" s="185"/>
      <c r="B509" s="188" t="s">
        <v>141</v>
      </c>
      <c r="C509" s="192"/>
      <c r="D509" s="190"/>
      <c r="E509" s="189"/>
      <c r="F509" s="191"/>
      <c r="G509" s="190"/>
      <c r="H509" s="189"/>
      <c r="I509" s="191"/>
      <c r="J509" s="190"/>
      <c r="K509" s="189"/>
      <c r="L509" s="189"/>
    </row>
    <row r="510" spans="1:12" ht="12.75">
      <c r="A510" s="185"/>
      <c r="B510" s="187"/>
      <c r="C510" s="187" t="s">
        <v>95</v>
      </c>
      <c r="D510" s="201">
        <v>4</v>
      </c>
      <c r="E510" s="200">
        <v>10</v>
      </c>
      <c r="F510" s="202">
        <v>14</v>
      </c>
      <c r="G510" s="201">
        <v>1</v>
      </c>
      <c r="H510" s="200">
        <v>1</v>
      </c>
      <c r="I510" s="202">
        <v>2</v>
      </c>
      <c r="J510" s="201">
        <v>5</v>
      </c>
      <c r="K510" s="218">
        <v>11</v>
      </c>
      <c r="L510" s="200">
        <v>16</v>
      </c>
    </row>
    <row r="511" spans="1:12" ht="12.75">
      <c r="A511" s="185"/>
      <c r="B511" s="187"/>
      <c r="C511" s="212" t="s">
        <v>743</v>
      </c>
      <c r="D511" s="201">
        <v>4</v>
      </c>
      <c r="E511" s="200">
        <v>17</v>
      </c>
      <c r="F511" s="202">
        <v>21</v>
      </c>
      <c r="G511" s="201">
        <v>6</v>
      </c>
      <c r="H511" s="200">
        <v>20</v>
      </c>
      <c r="I511" s="202">
        <v>26</v>
      </c>
      <c r="J511" s="201">
        <v>10</v>
      </c>
      <c r="K511" s="218">
        <v>37</v>
      </c>
      <c r="L511" s="200">
        <v>47</v>
      </c>
    </row>
    <row r="512" spans="1:12" ht="12.75">
      <c r="A512" s="185"/>
      <c r="C512" s="187" t="s">
        <v>279</v>
      </c>
      <c r="D512" s="201">
        <v>0</v>
      </c>
      <c r="E512" s="200">
        <v>0</v>
      </c>
      <c r="F512" s="202">
        <v>0</v>
      </c>
      <c r="G512" s="201">
        <v>0</v>
      </c>
      <c r="H512" s="200">
        <v>4</v>
      </c>
      <c r="I512" s="202">
        <v>4</v>
      </c>
      <c r="J512" s="201">
        <v>0</v>
      </c>
      <c r="K512" s="218">
        <v>4</v>
      </c>
      <c r="L512" s="200">
        <v>4</v>
      </c>
    </row>
    <row r="513" spans="1:12" ht="12.75">
      <c r="A513" s="185"/>
      <c r="C513" s="187" t="s">
        <v>96</v>
      </c>
      <c r="D513" s="201">
        <v>2</v>
      </c>
      <c r="E513" s="200">
        <v>13</v>
      </c>
      <c r="F513" s="202">
        <v>15</v>
      </c>
      <c r="G513" s="201">
        <v>1</v>
      </c>
      <c r="H513" s="200">
        <v>1</v>
      </c>
      <c r="I513" s="202">
        <v>2</v>
      </c>
      <c r="J513" s="201">
        <v>3</v>
      </c>
      <c r="K513" s="218">
        <v>14</v>
      </c>
      <c r="L513" s="200">
        <v>17</v>
      </c>
    </row>
    <row r="514" spans="1:12" ht="12.75">
      <c r="A514" s="185"/>
      <c r="C514" s="187" t="s">
        <v>97</v>
      </c>
      <c r="D514" s="201">
        <v>25</v>
      </c>
      <c r="E514" s="200">
        <v>102</v>
      </c>
      <c r="F514" s="202">
        <v>127</v>
      </c>
      <c r="G514" s="201">
        <v>7</v>
      </c>
      <c r="H514" s="200">
        <v>18</v>
      </c>
      <c r="I514" s="202">
        <v>25</v>
      </c>
      <c r="J514" s="201">
        <v>32</v>
      </c>
      <c r="K514" s="218">
        <v>120</v>
      </c>
      <c r="L514" s="200">
        <v>152</v>
      </c>
    </row>
    <row r="515" spans="1:12" ht="12.75">
      <c r="A515" s="185"/>
      <c r="C515" s="187" t="s">
        <v>141</v>
      </c>
      <c r="D515" s="201">
        <v>169</v>
      </c>
      <c r="E515" s="200">
        <v>422</v>
      </c>
      <c r="F515" s="202">
        <v>591</v>
      </c>
      <c r="G515" s="201">
        <v>7</v>
      </c>
      <c r="H515" s="200">
        <v>32</v>
      </c>
      <c r="I515" s="202">
        <v>39</v>
      </c>
      <c r="J515" s="201">
        <v>176</v>
      </c>
      <c r="K515" s="218">
        <v>454</v>
      </c>
      <c r="L515" s="200">
        <v>630</v>
      </c>
    </row>
    <row r="516" spans="1:12" ht="12.75">
      <c r="A516" s="185"/>
      <c r="C516" s="187" t="s">
        <v>98</v>
      </c>
      <c r="D516" s="201">
        <v>12</v>
      </c>
      <c r="E516" s="200">
        <v>22</v>
      </c>
      <c r="F516" s="202">
        <v>34</v>
      </c>
      <c r="G516" s="201">
        <v>0</v>
      </c>
      <c r="H516" s="200">
        <v>6</v>
      </c>
      <c r="I516" s="202">
        <v>6</v>
      </c>
      <c r="J516" s="201">
        <v>12</v>
      </c>
      <c r="K516" s="218">
        <v>28</v>
      </c>
      <c r="L516" s="200">
        <v>40</v>
      </c>
    </row>
    <row r="517" spans="1:12" ht="12.75">
      <c r="A517" s="185"/>
      <c r="C517" s="187" t="s">
        <v>99</v>
      </c>
      <c r="D517" s="201">
        <v>9</v>
      </c>
      <c r="E517" s="200">
        <v>45</v>
      </c>
      <c r="F517" s="202">
        <v>54</v>
      </c>
      <c r="G517" s="201">
        <v>0</v>
      </c>
      <c r="H517" s="200">
        <v>6</v>
      </c>
      <c r="I517" s="202">
        <v>6</v>
      </c>
      <c r="J517" s="201">
        <v>9</v>
      </c>
      <c r="K517" s="218">
        <v>51</v>
      </c>
      <c r="L517" s="200">
        <v>60</v>
      </c>
    </row>
    <row r="518" spans="1:12" ht="12.75">
      <c r="A518" s="185"/>
      <c r="C518" s="187" t="s">
        <v>100</v>
      </c>
      <c r="D518" s="201">
        <v>13</v>
      </c>
      <c r="E518" s="200">
        <v>48</v>
      </c>
      <c r="F518" s="202">
        <v>61</v>
      </c>
      <c r="G518" s="201">
        <v>0</v>
      </c>
      <c r="H518" s="200">
        <v>1</v>
      </c>
      <c r="I518" s="202">
        <v>1</v>
      </c>
      <c r="J518" s="201">
        <v>13</v>
      </c>
      <c r="K518" s="218">
        <v>49</v>
      </c>
      <c r="L518" s="200">
        <v>62</v>
      </c>
    </row>
    <row r="519" spans="1:12" ht="12.75">
      <c r="A519" s="185"/>
      <c r="C519" s="187" t="s">
        <v>280</v>
      </c>
      <c r="D519" s="201">
        <v>1</v>
      </c>
      <c r="E519" s="200">
        <v>2</v>
      </c>
      <c r="F519" s="202">
        <v>3</v>
      </c>
      <c r="G519" s="201">
        <v>6</v>
      </c>
      <c r="H519" s="200">
        <v>11</v>
      </c>
      <c r="I519" s="202">
        <v>17</v>
      </c>
      <c r="J519" s="201">
        <v>7</v>
      </c>
      <c r="K519" s="218">
        <v>13</v>
      </c>
      <c r="L519" s="200">
        <v>20</v>
      </c>
    </row>
    <row r="520" spans="1:12" ht="14.25" customHeight="1">
      <c r="A520" s="185"/>
      <c r="C520" s="187" t="s">
        <v>101</v>
      </c>
      <c r="D520" s="201">
        <v>18</v>
      </c>
      <c r="E520" s="200">
        <v>42</v>
      </c>
      <c r="F520" s="202">
        <v>60</v>
      </c>
      <c r="G520" s="201">
        <v>1</v>
      </c>
      <c r="H520" s="200">
        <v>0</v>
      </c>
      <c r="I520" s="202">
        <v>1</v>
      </c>
      <c r="J520" s="201">
        <v>19</v>
      </c>
      <c r="K520" s="218">
        <v>42</v>
      </c>
      <c r="L520" s="200">
        <v>61</v>
      </c>
    </row>
    <row r="521" spans="1:12" ht="12.75">
      <c r="A521" s="185"/>
      <c r="C521" s="192" t="s">
        <v>300</v>
      </c>
      <c r="D521" s="204">
        <v>257</v>
      </c>
      <c r="E521" s="203">
        <v>723</v>
      </c>
      <c r="F521" s="205">
        <v>980</v>
      </c>
      <c r="G521" s="204">
        <v>29</v>
      </c>
      <c r="H521" s="203">
        <v>100</v>
      </c>
      <c r="I521" s="203">
        <v>129</v>
      </c>
      <c r="J521" s="204">
        <v>286</v>
      </c>
      <c r="K521" s="203">
        <v>823</v>
      </c>
      <c r="L521" s="203">
        <v>1109</v>
      </c>
    </row>
    <row r="522" spans="1:12" ht="12.75">
      <c r="A522" s="185"/>
      <c r="B522" s="188" t="s">
        <v>149</v>
      </c>
      <c r="C522" s="192"/>
      <c r="D522" s="190"/>
      <c r="E522" s="189"/>
      <c r="F522" s="191"/>
      <c r="G522" s="190"/>
      <c r="H522" s="189"/>
      <c r="I522" s="191"/>
      <c r="J522" s="190"/>
      <c r="K522" s="189"/>
      <c r="L522" s="189"/>
    </row>
    <row r="523" spans="1:12" ht="12.75">
      <c r="A523" s="185"/>
      <c r="B523" s="187"/>
      <c r="C523" s="187" t="s">
        <v>149</v>
      </c>
      <c r="D523" s="201">
        <v>63</v>
      </c>
      <c r="E523" s="200">
        <v>121</v>
      </c>
      <c r="F523" s="202">
        <v>184</v>
      </c>
      <c r="G523" s="201">
        <v>16</v>
      </c>
      <c r="H523" s="200">
        <v>15</v>
      </c>
      <c r="I523" s="202">
        <v>31</v>
      </c>
      <c r="J523" s="201">
        <v>79</v>
      </c>
      <c r="K523" s="218">
        <v>136</v>
      </c>
      <c r="L523" s="200">
        <v>215</v>
      </c>
    </row>
    <row r="524" spans="1:12" ht="12.75" customHeight="1">
      <c r="A524" s="185"/>
      <c r="C524" s="192" t="s">
        <v>300</v>
      </c>
      <c r="D524" s="204">
        <v>63</v>
      </c>
      <c r="E524" s="203">
        <v>121</v>
      </c>
      <c r="F524" s="205">
        <v>184</v>
      </c>
      <c r="G524" s="204">
        <v>16</v>
      </c>
      <c r="H524" s="203">
        <v>15</v>
      </c>
      <c r="I524" s="203">
        <v>31</v>
      </c>
      <c r="J524" s="204">
        <v>79</v>
      </c>
      <c r="K524" s="203">
        <v>136</v>
      </c>
      <c r="L524" s="203">
        <v>215</v>
      </c>
    </row>
    <row r="525" spans="1:12" ht="12.75">
      <c r="A525" s="185"/>
      <c r="B525" s="188" t="s">
        <v>142</v>
      </c>
      <c r="C525" s="192"/>
      <c r="D525" s="190"/>
      <c r="E525" s="189"/>
      <c r="F525" s="191"/>
      <c r="G525" s="190"/>
      <c r="H525" s="189"/>
      <c r="I525" s="191"/>
      <c r="J525" s="190"/>
      <c r="K525" s="189"/>
      <c r="L525" s="189"/>
    </row>
    <row r="526" spans="1:12" ht="12.75">
      <c r="A526" s="185"/>
      <c r="C526" s="486" t="s">
        <v>744</v>
      </c>
      <c r="D526" s="611">
        <v>16</v>
      </c>
      <c r="E526" s="612">
        <v>24</v>
      </c>
      <c r="F526" s="613">
        <v>40</v>
      </c>
      <c r="G526" s="611">
        <v>6</v>
      </c>
      <c r="H526" s="612">
        <v>7</v>
      </c>
      <c r="I526" s="613">
        <v>13</v>
      </c>
      <c r="J526" s="611">
        <v>22</v>
      </c>
      <c r="K526" s="612">
        <v>31</v>
      </c>
      <c r="L526" s="612">
        <v>53</v>
      </c>
    </row>
    <row r="527" spans="1:12" ht="12.75">
      <c r="A527" s="185"/>
      <c r="C527" s="212" t="s">
        <v>181</v>
      </c>
      <c r="D527" s="292">
        <v>1</v>
      </c>
      <c r="E527" s="219">
        <v>0</v>
      </c>
      <c r="F527" s="293">
        <v>1</v>
      </c>
      <c r="G527" s="292">
        <v>22</v>
      </c>
      <c r="H527" s="219">
        <v>12</v>
      </c>
      <c r="I527" s="293">
        <v>34</v>
      </c>
      <c r="J527" s="292">
        <v>23</v>
      </c>
      <c r="K527" s="294">
        <v>12</v>
      </c>
      <c r="L527" s="219">
        <v>35</v>
      </c>
    </row>
    <row r="528" spans="1:12" ht="12.75">
      <c r="A528" s="185"/>
      <c r="C528" s="212" t="s">
        <v>102</v>
      </c>
      <c r="D528" s="292">
        <v>62</v>
      </c>
      <c r="E528" s="219">
        <v>26</v>
      </c>
      <c r="F528" s="293">
        <v>88</v>
      </c>
      <c r="G528" s="292">
        <v>0</v>
      </c>
      <c r="H528" s="219">
        <v>2</v>
      </c>
      <c r="I528" s="293">
        <v>2</v>
      </c>
      <c r="J528" s="292">
        <v>62</v>
      </c>
      <c r="K528" s="294">
        <v>28</v>
      </c>
      <c r="L528" s="219">
        <v>90</v>
      </c>
    </row>
    <row r="529" spans="1:12" ht="12.75">
      <c r="A529" s="185"/>
      <c r="C529" s="212" t="s">
        <v>479</v>
      </c>
      <c r="D529" s="292">
        <v>17</v>
      </c>
      <c r="E529" s="219">
        <v>13</v>
      </c>
      <c r="F529" s="293">
        <v>30</v>
      </c>
      <c r="G529" s="292">
        <v>0</v>
      </c>
      <c r="H529" s="219">
        <v>0</v>
      </c>
      <c r="I529" s="293">
        <v>0</v>
      </c>
      <c r="J529" s="292">
        <v>17</v>
      </c>
      <c r="K529" s="294">
        <v>13</v>
      </c>
      <c r="L529" s="219">
        <v>30</v>
      </c>
    </row>
    <row r="530" spans="1:12" ht="12.75">
      <c r="A530" s="185"/>
      <c r="B530" s="185"/>
      <c r="C530" s="212" t="s">
        <v>104</v>
      </c>
      <c r="D530" s="292">
        <v>62</v>
      </c>
      <c r="E530" s="219">
        <v>63</v>
      </c>
      <c r="F530" s="293">
        <v>125</v>
      </c>
      <c r="G530" s="292">
        <v>2</v>
      </c>
      <c r="H530" s="219">
        <v>0</v>
      </c>
      <c r="I530" s="293">
        <v>2</v>
      </c>
      <c r="J530" s="292">
        <v>64</v>
      </c>
      <c r="K530" s="294">
        <v>63</v>
      </c>
      <c r="L530" s="219">
        <v>127</v>
      </c>
    </row>
    <row r="531" spans="1:12" ht="12.75">
      <c r="A531" s="185"/>
      <c r="B531" s="185"/>
      <c r="C531" s="212" t="s">
        <v>105</v>
      </c>
      <c r="D531" s="292">
        <v>31</v>
      </c>
      <c r="E531" s="219">
        <v>62</v>
      </c>
      <c r="F531" s="293">
        <v>93</v>
      </c>
      <c r="G531" s="292">
        <v>0</v>
      </c>
      <c r="H531" s="219">
        <v>1</v>
      </c>
      <c r="I531" s="293">
        <v>1</v>
      </c>
      <c r="J531" s="292">
        <v>31</v>
      </c>
      <c r="K531" s="294">
        <v>63</v>
      </c>
      <c r="L531" s="219">
        <v>94</v>
      </c>
    </row>
    <row r="532" spans="1:12" ht="26.25">
      <c r="A532" s="185"/>
      <c r="B532" s="185"/>
      <c r="C532" s="335" t="s">
        <v>106</v>
      </c>
      <c r="D532" s="292">
        <v>74</v>
      </c>
      <c r="E532" s="219">
        <v>40</v>
      </c>
      <c r="F532" s="293">
        <v>114</v>
      </c>
      <c r="G532" s="292">
        <v>0</v>
      </c>
      <c r="H532" s="219">
        <v>1</v>
      </c>
      <c r="I532" s="293">
        <v>1</v>
      </c>
      <c r="J532" s="292">
        <v>74</v>
      </c>
      <c r="K532" s="294">
        <v>41</v>
      </c>
      <c r="L532" s="219">
        <v>115</v>
      </c>
    </row>
    <row r="533" spans="1:12" ht="12.75">
      <c r="A533" s="185"/>
      <c r="B533" s="185"/>
      <c r="C533" s="212" t="s">
        <v>107</v>
      </c>
      <c r="D533" s="292">
        <v>44</v>
      </c>
      <c r="E533" s="219">
        <v>14</v>
      </c>
      <c r="F533" s="293">
        <v>58</v>
      </c>
      <c r="G533" s="292">
        <v>2</v>
      </c>
      <c r="H533" s="219">
        <v>0</v>
      </c>
      <c r="I533" s="293">
        <v>2</v>
      </c>
      <c r="J533" s="292">
        <v>46</v>
      </c>
      <c r="K533" s="294">
        <v>14</v>
      </c>
      <c r="L533" s="219">
        <v>60</v>
      </c>
    </row>
    <row r="534" spans="1:12" ht="12.75">
      <c r="A534" s="185"/>
      <c r="B534" s="185"/>
      <c r="C534" s="212" t="s">
        <v>108</v>
      </c>
      <c r="D534" s="292">
        <v>1</v>
      </c>
      <c r="E534" s="219">
        <v>0</v>
      </c>
      <c r="F534" s="293">
        <v>1</v>
      </c>
      <c r="G534" s="292">
        <v>0</v>
      </c>
      <c r="H534" s="219">
        <v>0</v>
      </c>
      <c r="I534" s="293">
        <v>0</v>
      </c>
      <c r="J534" s="292">
        <v>1</v>
      </c>
      <c r="K534" s="294">
        <v>0</v>
      </c>
      <c r="L534" s="219">
        <v>1</v>
      </c>
    </row>
    <row r="535" spans="1:12" ht="12.75">
      <c r="A535" s="185"/>
      <c r="B535" s="185"/>
      <c r="C535" s="212" t="s">
        <v>109</v>
      </c>
      <c r="D535" s="292">
        <v>11</v>
      </c>
      <c r="E535" s="219">
        <v>7</v>
      </c>
      <c r="F535" s="293">
        <v>18</v>
      </c>
      <c r="G535" s="292">
        <v>0</v>
      </c>
      <c r="H535" s="219">
        <v>0</v>
      </c>
      <c r="I535" s="293">
        <v>0</v>
      </c>
      <c r="J535" s="292">
        <v>11</v>
      </c>
      <c r="K535" s="294">
        <v>7</v>
      </c>
      <c r="L535" s="219">
        <v>18</v>
      </c>
    </row>
    <row r="536" spans="1:12" ht="12.75">
      <c r="A536" s="185"/>
      <c r="B536" s="185"/>
      <c r="C536" s="487" t="s">
        <v>762</v>
      </c>
      <c r="D536" s="292">
        <v>13</v>
      </c>
      <c r="E536" s="219">
        <v>12</v>
      </c>
      <c r="F536" s="293">
        <v>25</v>
      </c>
      <c r="G536" s="292">
        <v>0</v>
      </c>
      <c r="H536" s="219">
        <v>0</v>
      </c>
      <c r="I536" s="293">
        <v>0</v>
      </c>
      <c r="J536" s="292">
        <v>13</v>
      </c>
      <c r="K536" s="294">
        <v>12</v>
      </c>
      <c r="L536" s="219">
        <v>25</v>
      </c>
    </row>
    <row r="537" spans="1:12" ht="12.75">
      <c r="A537" s="185"/>
      <c r="B537" s="185"/>
      <c r="C537" s="212" t="s">
        <v>110</v>
      </c>
      <c r="D537" s="292">
        <v>60</v>
      </c>
      <c r="E537" s="219">
        <v>62</v>
      </c>
      <c r="F537" s="293">
        <v>122</v>
      </c>
      <c r="G537" s="292">
        <v>0</v>
      </c>
      <c r="H537" s="219">
        <v>0</v>
      </c>
      <c r="I537" s="293">
        <v>0</v>
      </c>
      <c r="J537" s="292">
        <v>60</v>
      </c>
      <c r="K537" s="294">
        <v>62</v>
      </c>
      <c r="L537" s="219">
        <v>122</v>
      </c>
    </row>
    <row r="538" spans="1:12" ht="26.25">
      <c r="A538" s="185"/>
      <c r="B538" s="185"/>
      <c r="C538" s="488" t="s">
        <v>111</v>
      </c>
      <c r="D538" s="292">
        <v>37</v>
      </c>
      <c r="E538" s="219">
        <v>47</v>
      </c>
      <c r="F538" s="293">
        <v>84</v>
      </c>
      <c r="G538" s="292">
        <v>0</v>
      </c>
      <c r="H538" s="219">
        <v>0</v>
      </c>
      <c r="I538" s="293">
        <v>0</v>
      </c>
      <c r="J538" s="292">
        <v>37</v>
      </c>
      <c r="K538" s="294">
        <v>47</v>
      </c>
      <c r="L538" s="219">
        <v>84</v>
      </c>
    </row>
    <row r="539" spans="1:12" ht="28.5" customHeight="1">
      <c r="A539" s="185"/>
      <c r="B539" s="185"/>
      <c r="C539" s="364" t="s">
        <v>112</v>
      </c>
      <c r="D539" s="292">
        <v>14</v>
      </c>
      <c r="E539" s="219">
        <v>20</v>
      </c>
      <c r="F539" s="293">
        <v>34</v>
      </c>
      <c r="G539" s="292">
        <v>0</v>
      </c>
      <c r="H539" s="219">
        <v>0</v>
      </c>
      <c r="I539" s="293">
        <v>0</v>
      </c>
      <c r="J539" s="292">
        <v>14</v>
      </c>
      <c r="K539" s="294">
        <v>20</v>
      </c>
      <c r="L539" s="219">
        <v>34</v>
      </c>
    </row>
    <row r="540" spans="1:12" ht="12.75">
      <c r="A540" s="185"/>
      <c r="B540" s="185"/>
      <c r="C540" s="212" t="s">
        <v>113</v>
      </c>
      <c r="D540" s="292">
        <v>44</v>
      </c>
      <c r="E540" s="219">
        <v>51</v>
      </c>
      <c r="F540" s="293">
        <v>95</v>
      </c>
      <c r="G540" s="292">
        <v>0</v>
      </c>
      <c r="H540" s="219">
        <v>0</v>
      </c>
      <c r="I540" s="293">
        <v>0</v>
      </c>
      <c r="J540" s="292">
        <v>44</v>
      </c>
      <c r="K540" s="294">
        <v>51</v>
      </c>
      <c r="L540" s="219">
        <v>95</v>
      </c>
    </row>
    <row r="541" spans="1:12" ht="12.75">
      <c r="A541" s="185"/>
      <c r="B541" s="185"/>
      <c r="C541" s="488" t="s">
        <v>865</v>
      </c>
      <c r="D541" s="292">
        <v>4</v>
      </c>
      <c r="E541" s="219">
        <v>1</v>
      </c>
      <c r="F541" s="293">
        <v>5</v>
      </c>
      <c r="G541" s="292">
        <v>0</v>
      </c>
      <c r="H541" s="219">
        <v>3</v>
      </c>
      <c r="I541" s="293">
        <v>3</v>
      </c>
      <c r="J541" s="292">
        <v>4</v>
      </c>
      <c r="K541" s="294">
        <v>4</v>
      </c>
      <c r="L541" s="219">
        <v>8</v>
      </c>
    </row>
    <row r="542" spans="1:12" ht="12.75">
      <c r="A542" s="185"/>
      <c r="B542" s="185"/>
      <c r="C542" s="212" t="s">
        <v>182</v>
      </c>
      <c r="D542" s="292">
        <v>0</v>
      </c>
      <c r="E542" s="219">
        <v>1</v>
      </c>
      <c r="F542" s="293">
        <v>1</v>
      </c>
      <c r="G542" s="292">
        <v>19</v>
      </c>
      <c r="H542" s="219">
        <v>27</v>
      </c>
      <c r="I542" s="293">
        <v>46</v>
      </c>
      <c r="J542" s="292">
        <v>19</v>
      </c>
      <c r="K542" s="294">
        <v>28</v>
      </c>
      <c r="L542" s="219">
        <v>47</v>
      </c>
    </row>
    <row r="543" spans="1:12" ht="12.75">
      <c r="A543" s="185"/>
      <c r="B543" s="185"/>
      <c r="C543" s="258" t="s">
        <v>524</v>
      </c>
      <c r="D543" s="292">
        <v>0</v>
      </c>
      <c r="E543" s="219">
        <v>2</v>
      </c>
      <c r="F543" s="293">
        <v>2</v>
      </c>
      <c r="G543" s="292">
        <v>16</v>
      </c>
      <c r="H543" s="219">
        <v>24</v>
      </c>
      <c r="I543" s="293">
        <v>40</v>
      </c>
      <c r="J543" s="292">
        <v>16</v>
      </c>
      <c r="K543" s="294">
        <v>26</v>
      </c>
      <c r="L543" s="219">
        <v>42</v>
      </c>
    </row>
    <row r="544" spans="1:12" ht="12.75">
      <c r="A544" s="185"/>
      <c r="B544" s="185"/>
      <c r="C544" s="487" t="s">
        <v>746</v>
      </c>
      <c r="D544" s="292">
        <v>0</v>
      </c>
      <c r="E544" s="219">
        <v>0</v>
      </c>
      <c r="F544" s="293">
        <v>0</v>
      </c>
      <c r="G544" s="292">
        <v>34</v>
      </c>
      <c r="H544" s="219">
        <v>37</v>
      </c>
      <c r="I544" s="293">
        <v>71</v>
      </c>
      <c r="J544" s="292">
        <v>34</v>
      </c>
      <c r="K544" s="294">
        <v>37</v>
      </c>
      <c r="L544" s="219">
        <v>71</v>
      </c>
    </row>
    <row r="545" spans="1:12" ht="12.75">
      <c r="A545" s="185"/>
      <c r="B545" s="185"/>
      <c r="C545" s="487" t="s">
        <v>747</v>
      </c>
      <c r="D545" s="292">
        <v>0</v>
      </c>
      <c r="E545" s="219">
        <v>0</v>
      </c>
      <c r="F545" s="293">
        <v>0</v>
      </c>
      <c r="G545" s="292">
        <v>29</v>
      </c>
      <c r="H545" s="219">
        <v>30</v>
      </c>
      <c r="I545" s="293">
        <v>59</v>
      </c>
      <c r="J545" s="292">
        <v>29</v>
      </c>
      <c r="K545" s="294">
        <v>30</v>
      </c>
      <c r="L545" s="219">
        <v>59</v>
      </c>
    </row>
    <row r="546" spans="1:12" ht="12.75">
      <c r="A546" s="185"/>
      <c r="B546" s="185"/>
      <c r="C546" s="212" t="s">
        <v>183</v>
      </c>
      <c r="D546" s="292">
        <v>2</v>
      </c>
      <c r="E546" s="219">
        <v>2</v>
      </c>
      <c r="F546" s="293">
        <v>4</v>
      </c>
      <c r="G546" s="292">
        <v>23</v>
      </c>
      <c r="H546" s="219">
        <v>42</v>
      </c>
      <c r="I546" s="293">
        <v>65</v>
      </c>
      <c r="J546" s="292">
        <v>25</v>
      </c>
      <c r="K546" s="294">
        <v>44</v>
      </c>
      <c r="L546" s="219">
        <v>69</v>
      </c>
    </row>
    <row r="547" spans="1:12" ht="12.75">
      <c r="A547" s="185"/>
      <c r="B547" s="185"/>
      <c r="C547" s="487" t="s">
        <v>748</v>
      </c>
      <c r="D547" s="292">
        <v>0</v>
      </c>
      <c r="E547" s="219">
        <v>0</v>
      </c>
      <c r="F547" s="293">
        <v>0</v>
      </c>
      <c r="G547" s="292">
        <v>24</v>
      </c>
      <c r="H547" s="219">
        <v>31</v>
      </c>
      <c r="I547" s="293">
        <v>55</v>
      </c>
      <c r="J547" s="292">
        <v>24</v>
      </c>
      <c r="K547" s="294">
        <v>31</v>
      </c>
      <c r="L547" s="219">
        <v>55</v>
      </c>
    </row>
    <row r="548" spans="1:12" ht="12.75">
      <c r="A548" s="185"/>
      <c r="C548" s="212" t="s">
        <v>184</v>
      </c>
      <c r="D548" s="292">
        <v>1</v>
      </c>
      <c r="E548" s="219">
        <v>0</v>
      </c>
      <c r="F548" s="293">
        <v>1</v>
      </c>
      <c r="G548" s="292">
        <v>0</v>
      </c>
      <c r="H548" s="219">
        <v>0</v>
      </c>
      <c r="I548" s="293">
        <v>0</v>
      </c>
      <c r="J548" s="292">
        <v>1</v>
      </c>
      <c r="K548" s="294">
        <v>0</v>
      </c>
      <c r="L548" s="219">
        <v>1</v>
      </c>
    </row>
    <row r="549" spans="1:12" ht="12.75">
      <c r="A549" s="185"/>
      <c r="C549" s="192" t="s">
        <v>300</v>
      </c>
      <c r="D549" s="204">
        <v>494</v>
      </c>
      <c r="E549" s="203">
        <v>447</v>
      </c>
      <c r="F549" s="205">
        <v>941</v>
      </c>
      <c r="G549" s="204">
        <v>177</v>
      </c>
      <c r="H549" s="203">
        <v>217</v>
      </c>
      <c r="I549" s="203">
        <v>394</v>
      </c>
      <c r="J549" s="204">
        <v>671</v>
      </c>
      <c r="K549" s="203">
        <v>664</v>
      </c>
      <c r="L549" s="203">
        <v>1335</v>
      </c>
    </row>
    <row r="550" spans="1:12" ht="12.75">
      <c r="A550" s="185"/>
      <c r="B550" s="840" t="s">
        <v>157</v>
      </c>
      <c r="C550" s="841"/>
      <c r="D550" s="190"/>
      <c r="E550" s="189"/>
      <c r="F550" s="191"/>
      <c r="G550" s="190"/>
      <c r="H550" s="189"/>
      <c r="I550" s="191"/>
      <c r="J550" s="190"/>
      <c r="K550" s="189"/>
      <c r="L550" s="189"/>
    </row>
    <row r="551" spans="1:12" ht="12.75">
      <c r="A551" s="185"/>
      <c r="B551" s="187"/>
      <c r="C551" s="484" t="s">
        <v>749</v>
      </c>
      <c r="D551" s="201">
        <v>0</v>
      </c>
      <c r="E551" s="200">
        <v>1</v>
      </c>
      <c r="F551" s="202">
        <v>1</v>
      </c>
      <c r="G551" s="201">
        <v>39</v>
      </c>
      <c r="H551" s="200">
        <v>22</v>
      </c>
      <c r="I551" s="202">
        <v>61</v>
      </c>
      <c r="J551" s="201">
        <v>39</v>
      </c>
      <c r="K551" s="218">
        <v>23</v>
      </c>
      <c r="L551" s="200">
        <v>62</v>
      </c>
    </row>
    <row r="552" spans="1:12" ht="12.75">
      <c r="A552" s="185"/>
      <c r="C552" s="192" t="s">
        <v>300</v>
      </c>
      <c r="D552" s="204">
        <v>0</v>
      </c>
      <c r="E552" s="203">
        <v>1</v>
      </c>
      <c r="F552" s="205">
        <v>1</v>
      </c>
      <c r="G552" s="204">
        <v>39</v>
      </c>
      <c r="H552" s="203">
        <v>22</v>
      </c>
      <c r="I552" s="203">
        <v>61</v>
      </c>
      <c r="J552" s="204">
        <v>39</v>
      </c>
      <c r="K552" s="203">
        <v>23</v>
      </c>
      <c r="L552" s="203">
        <v>62</v>
      </c>
    </row>
    <row r="553" spans="1:12" ht="12.75">
      <c r="A553" s="185"/>
      <c r="B553" s="840" t="s">
        <v>158</v>
      </c>
      <c r="C553" s="841"/>
      <c r="D553" s="190"/>
      <c r="E553" s="189"/>
      <c r="F553" s="191"/>
      <c r="G553" s="190"/>
      <c r="H553" s="189"/>
      <c r="I553" s="191"/>
      <c r="J553" s="190"/>
      <c r="K553" s="189"/>
      <c r="L553" s="189"/>
    </row>
    <row r="554" spans="1:12" ht="12.75">
      <c r="A554" s="185"/>
      <c r="B554" s="187"/>
      <c r="C554" s="187" t="s">
        <v>113</v>
      </c>
      <c r="D554" s="201">
        <v>38</v>
      </c>
      <c r="E554" s="200">
        <v>24</v>
      </c>
      <c r="F554" s="202">
        <v>62</v>
      </c>
      <c r="G554" s="201">
        <v>0</v>
      </c>
      <c r="H554" s="200">
        <v>0</v>
      </c>
      <c r="I554" s="202">
        <v>0</v>
      </c>
      <c r="J554" s="201">
        <v>38</v>
      </c>
      <c r="K554" s="218">
        <v>24</v>
      </c>
      <c r="L554" s="200">
        <v>62</v>
      </c>
    </row>
    <row r="555" spans="1:12" ht="12.75">
      <c r="A555" s="185"/>
      <c r="B555" s="187"/>
      <c r="C555" s="187" t="s">
        <v>528</v>
      </c>
      <c r="D555" s="201">
        <v>8</v>
      </c>
      <c r="E555" s="200">
        <v>4</v>
      </c>
      <c r="F555" s="202">
        <v>12</v>
      </c>
      <c r="G555" s="201">
        <v>0</v>
      </c>
      <c r="H555" s="200">
        <v>1</v>
      </c>
      <c r="I555" s="202">
        <v>1</v>
      </c>
      <c r="J555" s="201">
        <v>8</v>
      </c>
      <c r="K555" s="218">
        <v>5</v>
      </c>
      <c r="L555" s="200">
        <v>13</v>
      </c>
    </row>
    <row r="556" spans="1:12" ht="12.75">
      <c r="A556" s="185"/>
      <c r="C556" s="187" t="s">
        <v>185</v>
      </c>
      <c r="D556" s="201">
        <v>0</v>
      </c>
      <c r="E556" s="200">
        <v>0</v>
      </c>
      <c r="F556" s="202">
        <v>0</v>
      </c>
      <c r="G556" s="201">
        <v>1</v>
      </c>
      <c r="H556" s="200">
        <v>2</v>
      </c>
      <c r="I556" s="202">
        <v>3</v>
      </c>
      <c r="J556" s="201">
        <v>1</v>
      </c>
      <c r="K556" s="218">
        <v>2</v>
      </c>
      <c r="L556" s="200">
        <v>3</v>
      </c>
    </row>
    <row r="557" spans="1:12" ht="12.75">
      <c r="A557" s="185"/>
      <c r="C557" s="212" t="s">
        <v>186</v>
      </c>
      <c r="D557" s="201">
        <v>22</v>
      </c>
      <c r="E557" s="200">
        <v>6</v>
      </c>
      <c r="F557" s="202">
        <v>28</v>
      </c>
      <c r="G557" s="201">
        <v>17</v>
      </c>
      <c r="H557" s="200">
        <v>4</v>
      </c>
      <c r="I557" s="202">
        <v>21</v>
      </c>
      <c r="J557" s="201">
        <v>39</v>
      </c>
      <c r="K557" s="218">
        <v>10</v>
      </c>
      <c r="L557" s="200">
        <v>49</v>
      </c>
    </row>
    <row r="558" spans="1:12" ht="12.75">
      <c r="A558" s="185"/>
      <c r="C558" s="212" t="s">
        <v>281</v>
      </c>
      <c r="D558" s="201">
        <v>6</v>
      </c>
      <c r="E558" s="200">
        <v>0</v>
      </c>
      <c r="F558" s="202">
        <v>6</v>
      </c>
      <c r="G558" s="201">
        <v>42</v>
      </c>
      <c r="H558" s="200">
        <v>21</v>
      </c>
      <c r="I558" s="202">
        <v>63</v>
      </c>
      <c r="J558" s="201">
        <v>48</v>
      </c>
      <c r="K558" s="218">
        <v>21</v>
      </c>
      <c r="L558" s="200">
        <v>69</v>
      </c>
    </row>
    <row r="559" spans="1:12" ht="12.75">
      <c r="A559" s="185"/>
      <c r="C559" s="187" t="s">
        <v>114</v>
      </c>
      <c r="D559" s="201">
        <v>20</v>
      </c>
      <c r="E559" s="200">
        <v>1</v>
      </c>
      <c r="F559" s="202">
        <v>21</v>
      </c>
      <c r="G559" s="201">
        <v>0</v>
      </c>
      <c r="H559" s="200">
        <v>0</v>
      </c>
      <c r="I559" s="202">
        <v>0</v>
      </c>
      <c r="J559" s="201">
        <v>20</v>
      </c>
      <c r="K559" s="218">
        <v>1</v>
      </c>
      <c r="L559" s="200">
        <v>21</v>
      </c>
    </row>
    <row r="560" spans="1:12" ht="12.75">
      <c r="A560" s="185"/>
      <c r="C560" s="192" t="s">
        <v>300</v>
      </c>
      <c r="D560" s="204">
        <v>94</v>
      </c>
      <c r="E560" s="203">
        <v>35</v>
      </c>
      <c r="F560" s="205">
        <v>129</v>
      </c>
      <c r="G560" s="204">
        <v>60</v>
      </c>
      <c r="H560" s="203">
        <v>28</v>
      </c>
      <c r="I560" s="203">
        <v>88</v>
      </c>
      <c r="J560" s="204">
        <v>154</v>
      </c>
      <c r="K560" s="203">
        <v>63</v>
      </c>
      <c r="L560" s="203">
        <v>217</v>
      </c>
    </row>
    <row r="561" spans="1:12" ht="12.75">
      <c r="A561" s="185"/>
      <c r="B561" s="188" t="s">
        <v>159</v>
      </c>
      <c r="C561" s="363"/>
      <c r="D561" s="190"/>
      <c r="E561" s="189"/>
      <c r="F561" s="191"/>
      <c r="G561" s="190"/>
      <c r="H561" s="189"/>
      <c r="I561" s="191"/>
      <c r="J561" s="190"/>
      <c r="K561" s="189"/>
      <c r="L561" s="189"/>
    </row>
    <row r="562" spans="1:12" ht="12.75" customHeight="1">
      <c r="A562" s="185"/>
      <c r="B562" s="187"/>
      <c r="C562" s="484" t="s">
        <v>750</v>
      </c>
      <c r="D562" s="201">
        <v>0</v>
      </c>
      <c r="E562" s="200">
        <v>0</v>
      </c>
      <c r="F562" s="202">
        <v>0</v>
      </c>
      <c r="G562" s="201">
        <v>28</v>
      </c>
      <c r="H562" s="200">
        <v>18</v>
      </c>
      <c r="I562" s="202">
        <v>46</v>
      </c>
      <c r="J562" s="201">
        <v>28</v>
      </c>
      <c r="K562" s="218">
        <v>18</v>
      </c>
      <c r="L562" s="200">
        <v>46</v>
      </c>
    </row>
    <row r="563" spans="1:12" ht="12.75">
      <c r="A563" s="185"/>
      <c r="C563" s="192" t="s">
        <v>300</v>
      </c>
      <c r="D563" s="204">
        <v>0</v>
      </c>
      <c r="E563" s="203">
        <v>0</v>
      </c>
      <c r="F563" s="205">
        <v>0</v>
      </c>
      <c r="G563" s="204">
        <v>28</v>
      </c>
      <c r="H563" s="203">
        <v>18</v>
      </c>
      <c r="I563" s="203">
        <v>46</v>
      </c>
      <c r="J563" s="204">
        <v>28</v>
      </c>
      <c r="K563" s="203">
        <v>18</v>
      </c>
      <c r="L563" s="203">
        <v>46</v>
      </c>
    </row>
    <row r="564" spans="1:12" ht="12.75">
      <c r="A564" s="185"/>
      <c r="B564" s="188" t="s">
        <v>150</v>
      </c>
      <c r="C564" s="192"/>
      <c r="D564" s="190"/>
      <c r="E564" s="189"/>
      <c r="F564" s="191"/>
      <c r="G564" s="190"/>
      <c r="H564" s="189"/>
      <c r="I564" s="189"/>
      <c r="J564" s="190"/>
      <c r="K564" s="189"/>
      <c r="L564" s="189"/>
    </row>
    <row r="565" spans="1:12" ht="12.75">
      <c r="A565" s="185"/>
      <c r="C565" s="206" t="s">
        <v>443</v>
      </c>
      <c r="D565" s="201">
        <v>53</v>
      </c>
      <c r="E565" s="200">
        <v>95</v>
      </c>
      <c r="F565" s="202">
        <v>148</v>
      </c>
      <c r="G565" s="201">
        <v>7</v>
      </c>
      <c r="H565" s="200">
        <v>16</v>
      </c>
      <c r="I565" s="200">
        <v>23</v>
      </c>
      <c r="J565" s="201">
        <v>60</v>
      </c>
      <c r="K565" s="200">
        <v>111</v>
      </c>
      <c r="L565" s="200">
        <v>171</v>
      </c>
    </row>
    <row r="566" spans="1:12" ht="12.75">
      <c r="A566" s="185"/>
      <c r="C566" s="485" t="s">
        <v>836</v>
      </c>
      <c r="D566" s="201">
        <v>54</v>
      </c>
      <c r="E566" s="200">
        <v>186</v>
      </c>
      <c r="F566" s="202">
        <v>240</v>
      </c>
      <c r="G566" s="201">
        <v>2</v>
      </c>
      <c r="H566" s="200">
        <v>7</v>
      </c>
      <c r="I566" s="200">
        <v>9</v>
      </c>
      <c r="J566" s="201">
        <v>56</v>
      </c>
      <c r="K566" s="200">
        <v>193</v>
      </c>
      <c r="L566" s="200">
        <v>249</v>
      </c>
    </row>
    <row r="567" spans="1:12" ht="12.75">
      <c r="A567" s="185"/>
      <c r="C567" s="206" t="s">
        <v>63</v>
      </c>
      <c r="D567" s="201">
        <v>0</v>
      </c>
      <c r="E567" s="200">
        <v>1</v>
      </c>
      <c r="F567" s="202">
        <v>1</v>
      </c>
      <c r="G567" s="201">
        <v>1</v>
      </c>
      <c r="H567" s="200">
        <v>1</v>
      </c>
      <c r="I567" s="200">
        <v>2</v>
      </c>
      <c r="J567" s="201">
        <v>1</v>
      </c>
      <c r="K567" s="200">
        <v>2</v>
      </c>
      <c r="L567" s="200">
        <v>3</v>
      </c>
    </row>
    <row r="568" spans="1:12" ht="12.75">
      <c r="A568" s="185"/>
      <c r="C568" s="485" t="s">
        <v>834</v>
      </c>
      <c r="D568" s="201">
        <v>24</v>
      </c>
      <c r="E568" s="200">
        <v>113</v>
      </c>
      <c r="F568" s="202">
        <v>137</v>
      </c>
      <c r="G568" s="201">
        <v>0</v>
      </c>
      <c r="H568" s="200">
        <v>7</v>
      </c>
      <c r="I568" s="200">
        <v>7</v>
      </c>
      <c r="J568" s="201">
        <v>24</v>
      </c>
      <c r="K568" s="200">
        <v>120</v>
      </c>
      <c r="L568" s="200">
        <v>144</v>
      </c>
    </row>
    <row r="569" spans="1:12" ht="12.75">
      <c r="A569" s="185"/>
      <c r="C569" s="206" t="s">
        <v>64</v>
      </c>
      <c r="D569" s="201">
        <v>5</v>
      </c>
      <c r="E569" s="200">
        <v>10</v>
      </c>
      <c r="F569" s="202">
        <v>15</v>
      </c>
      <c r="G569" s="201">
        <v>1</v>
      </c>
      <c r="H569" s="200">
        <v>2</v>
      </c>
      <c r="I569" s="200">
        <v>3</v>
      </c>
      <c r="J569" s="201">
        <v>6</v>
      </c>
      <c r="K569" s="200">
        <v>12</v>
      </c>
      <c r="L569" s="200">
        <v>18</v>
      </c>
    </row>
    <row r="570" spans="1:12" ht="12.75">
      <c r="A570" s="185"/>
      <c r="C570" s="485" t="s">
        <v>835</v>
      </c>
      <c r="D570" s="201">
        <v>69</v>
      </c>
      <c r="E570" s="200">
        <v>208</v>
      </c>
      <c r="F570" s="202">
        <v>277</v>
      </c>
      <c r="G570" s="201">
        <v>4</v>
      </c>
      <c r="H570" s="200">
        <v>17</v>
      </c>
      <c r="I570" s="200">
        <v>21</v>
      </c>
      <c r="J570" s="201">
        <v>73</v>
      </c>
      <c r="K570" s="200">
        <v>225</v>
      </c>
      <c r="L570" s="200">
        <v>298</v>
      </c>
    </row>
    <row r="571" spans="1:12" ht="12.75">
      <c r="A571" s="185"/>
      <c r="C571" s="192" t="s">
        <v>300</v>
      </c>
      <c r="D571" s="204">
        <v>205</v>
      </c>
      <c r="E571" s="203">
        <v>613</v>
      </c>
      <c r="F571" s="205">
        <v>818</v>
      </c>
      <c r="G571" s="204">
        <v>15</v>
      </c>
      <c r="H571" s="203">
        <v>50</v>
      </c>
      <c r="I571" s="203">
        <v>65</v>
      </c>
      <c r="J571" s="204">
        <v>220</v>
      </c>
      <c r="K571" s="203">
        <v>663</v>
      </c>
      <c r="L571" s="203">
        <v>883</v>
      </c>
    </row>
    <row r="572" spans="1:12" ht="12.75">
      <c r="A572" s="185"/>
      <c r="B572" s="188" t="s">
        <v>143</v>
      </c>
      <c r="C572" s="192"/>
      <c r="D572" s="190"/>
      <c r="E572" s="189"/>
      <c r="F572" s="191"/>
      <c r="G572" s="190"/>
      <c r="H572" s="189"/>
      <c r="I572" s="191"/>
      <c r="J572" s="190"/>
      <c r="K572" s="189"/>
      <c r="L572" s="189"/>
    </row>
    <row r="573" spans="1:12" ht="26.25">
      <c r="A573" s="185"/>
      <c r="C573" s="335" t="s">
        <v>187</v>
      </c>
      <c r="D573" s="292">
        <v>2</v>
      </c>
      <c r="E573" s="219">
        <v>0</v>
      </c>
      <c r="F573" s="293">
        <v>2</v>
      </c>
      <c r="G573" s="292">
        <v>24</v>
      </c>
      <c r="H573" s="219">
        <v>11</v>
      </c>
      <c r="I573" s="293">
        <v>35</v>
      </c>
      <c r="J573" s="292">
        <v>26</v>
      </c>
      <c r="K573" s="294">
        <v>11</v>
      </c>
      <c r="L573" s="219">
        <v>37</v>
      </c>
    </row>
    <row r="574" spans="1:12" ht="12.75">
      <c r="A574" s="185"/>
      <c r="C574" s="212" t="s">
        <v>188</v>
      </c>
      <c r="D574" s="292">
        <v>8</v>
      </c>
      <c r="E574" s="219">
        <v>1</v>
      </c>
      <c r="F574" s="293">
        <v>9</v>
      </c>
      <c r="G574" s="292">
        <v>18</v>
      </c>
      <c r="H574" s="219">
        <v>14</v>
      </c>
      <c r="I574" s="293">
        <v>32</v>
      </c>
      <c r="J574" s="292">
        <v>26</v>
      </c>
      <c r="K574" s="294">
        <v>15</v>
      </c>
      <c r="L574" s="219">
        <v>41</v>
      </c>
    </row>
    <row r="575" spans="1:12" ht="12.75">
      <c r="A575" s="185"/>
      <c r="C575" s="258" t="s">
        <v>516</v>
      </c>
      <c r="D575" s="292">
        <v>26</v>
      </c>
      <c r="E575" s="219">
        <v>24</v>
      </c>
      <c r="F575" s="293">
        <v>50</v>
      </c>
      <c r="G575" s="292">
        <v>2</v>
      </c>
      <c r="H575" s="219">
        <v>0</v>
      </c>
      <c r="I575" s="293">
        <v>2</v>
      </c>
      <c r="J575" s="292">
        <v>28</v>
      </c>
      <c r="K575" s="294">
        <v>24</v>
      </c>
      <c r="L575" s="219">
        <v>52</v>
      </c>
    </row>
    <row r="576" spans="1:12" ht="12.75">
      <c r="A576" s="185"/>
      <c r="C576" s="212" t="s">
        <v>491</v>
      </c>
      <c r="D576" s="292">
        <v>41</v>
      </c>
      <c r="E576" s="219">
        <v>27</v>
      </c>
      <c r="F576" s="293">
        <v>68</v>
      </c>
      <c r="G576" s="292">
        <v>24</v>
      </c>
      <c r="H576" s="219">
        <v>16</v>
      </c>
      <c r="I576" s="293">
        <v>40</v>
      </c>
      <c r="J576" s="292">
        <v>65</v>
      </c>
      <c r="K576" s="294">
        <v>43</v>
      </c>
      <c r="L576" s="219">
        <v>108</v>
      </c>
    </row>
    <row r="577" spans="1:12" ht="12.75">
      <c r="A577" s="185"/>
      <c r="C577" s="487" t="s">
        <v>763</v>
      </c>
      <c r="D577" s="292">
        <v>0</v>
      </c>
      <c r="E577" s="219">
        <v>0</v>
      </c>
      <c r="F577" s="293">
        <v>0</v>
      </c>
      <c r="G577" s="292">
        <v>7</v>
      </c>
      <c r="H577" s="219">
        <v>9</v>
      </c>
      <c r="I577" s="293">
        <v>16</v>
      </c>
      <c r="J577" s="292">
        <v>7</v>
      </c>
      <c r="K577" s="294">
        <v>9</v>
      </c>
      <c r="L577" s="219">
        <v>16</v>
      </c>
    </row>
    <row r="578" spans="1:12" ht="12.75">
      <c r="A578" s="185"/>
      <c r="C578" s="487" t="s">
        <v>751</v>
      </c>
      <c r="D578" s="292">
        <v>16</v>
      </c>
      <c r="E578" s="219">
        <v>18</v>
      </c>
      <c r="F578" s="293">
        <v>34</v>
      </c>
      <c r="G578" s="292">
        <v>12</v>
      </c>
      <c r="H578" s="219">
        <v>9</v>
      </c>
      <c r="I578" s="293">
        <v>21</v>
      </c>
      <c r="J578" s="292">
        <v>28</v>
      </c>
      <c r="K578" s="294">
        <v>27</v>
      </c>
      <c r="L578" s="219">
        <v>55</v>
      </c>
    </row>
    <row r="579" spans="1:12" ht="12.75">
      <c r="A579" s="185"/>
      <c r="C579" s="258" t="s">
        <v>517</v>
      </c>
      <c r="D579" s="292">
        <v>8</v>
      </c>
      <c r="E579" s="219">
        <v>1</v>
      </c>
      <c r="F579" s="293">
        <v>9</v>
      </c>
      <c r="G579" s="292">
        <v>2</v>
      </c>
      <c r="H579" s="219">
        <v>3</v>
      </c>
      <c r="I579" s="293">
        <v>5</v>
      </c>
      <c r="J579" s="292">
        <v>10</v>
      </c>
      <c r="K579" s="294">
        <v>4</v>
      </c>
      <c r="L579" s="219">
        <v>14</v>
      </c>
    </row>
    <row r="580" spans="1:12" ht="12.75">
      <c r="A580" s="185"/>
      <c r="C580" s="258" t="s">
        <v>572</v>
      </c>
      <c r="D580" s="292">
        <v>114</v>
      </c>
      <c r="E580" s="219">
        <v>38</v>
      </c>
      <c r="F580" s="293">
        <v>152</v>
      </c>
      <c r="G580" s="292">
        <v>8</v>
      </c>
      <c r="H580" s="219">
        <v>11</v>
      </c>
      <c r="I580" s="293">
        <v>19</v>
      </c>
      <c r="J580" s="292">
        <v>122</v>
      </c>
      <c r="K580" s="294">
        <v>49</v>
      </c>
      <c r="L580" s="219">
        <v>171</v>
      </c>
    </row>
    <row r="581" spans="1:12" ht="12.75">
      <c r="A581" s="185"/>
      <c r="C581" s="212" t="s">
        <v>518</v>
      </c>
      <c r="D581" s="292">
        <v>140</v>
      </c>
      <c r="E581" s="219">
        <v>34</v>
      </c>
      <c r="F581" s="293">
        <v>174</v>
      </c>
      <c r="G581" s="292">
        <v>11</v>
      </c>
      <c r="H581" s="219">
        <v>6</v>
      </c>
      <c r="I581" s="293">
        <v>17</v>
      </c>
      <c r="J581" s="292">
        <v>151</v>
      </c>
      <c r="K581" s="294">
        <v>40</v>
      </c>
      <c r="L581" s="219">
        <v>191</v>
      </c>
    </row>
    <row r="582" spans="1:12" ht="12.75">
      <c r="A582" s="185"/>
      <c r="C582" s="212" t="s">
        <v>752</v>
      </c>
      <c r="D582" s="292">
        <v>118</v>
      </c>
      <c r="E582" s="219">
        <v>9</v>
      </c>
      <c r="F582" s="293">
        <v>127</v>
      </c>
      <c r="G582" s="292">
        <v>3</v>
      </c>
      <c r="H582" s="219">
        <v>0</v>
      </c>
      <c r="I582" s="293">
        <v>3</v>
      </c>
      <c r="J582" s="292">
        <v>121</v>
      </c>
      <c r="K582" s="294">
        <v>9</v>
      </c>
      <c r="L582" s="219">
        <v>130</v>
      </c>
    </row>
    <row r="583" spans="1:12" ht="12.75">
      <c r="A583" s="185"/>
      <c r="C583" s="212" t="s">
        <v>573</v>
      </c>
      <c r="D583" s="292">
        <v>40</v>
      </c>
      <c r="E583" s="219">
        <v>1</v>
      </c>
      <c r="F583" s="293">
        <v>41</v>
      </c>
      <c r="G583" s="292">
        <v>56</v>
      </c>
      <c r="H583" s="219">
        <v>20</v>
      </c>
      <c r="I583" s="293">
        <v>76</v>
      </c>
      <c r="J583" s="292">
        <v>96</v>
      </c>
      <c r="K583" s="294">
        <v>21</v>
      </c>
      <c r="L583" s="219">
        <v>117</v>
      </c>
    </row>
    <row r="584" spans="1:12" ht="13.5" customHeight="1">
      <c r="A584" s="185"/>
      <c r="C584" s="258" t="s">
        <v>519</v>
      </c>
      <c r="D584" s="292">
        <v>202</v>
      </c>
      <c r="E584" s="219">
        <v>12</v>
      </c>
      <c r="F584" s="293">
        <v>214</v>
      </c>
      <c r="G584" s="292">
        <v>12</v>
      </c>
      <c r="H584" s="219">
        <v>2</v>
      </c>
      <c r="I584" s="293">
        <v>14</v>
      </c>
      <c r="J584" s="292">
        <v>214</v>
      </c>
      <c r="K584" s="294">
        <v>14</v>
      </c>
      <c r="L584" s="219">
        <v>228</v>
      </c>
    </row>
    <row r="585" spans="1:12" ht="12.75">
      <c r="A585" s="185"/>
      <c r="B585" s="185"/>
      <c r="C585" s="212" t="s">
        <v>474</v>
      </c>
      <c r="D585" s="292">
        <v>7</v>
      </c>
      <c r="E585" s="219">
        <v>2</v>
      </c>
      <c r="F585" s="293">
        <v>9</v>
      </c>
      <c r="G585" s="292">
        <v>12</v>
      </c>
      <c r="H585" s="219">
        <v>6</v>
      </c>
      <c r="I585" s="293">
        <v>18</v>
      </c>
      <c r="J585" s="292">
        <v>19</v>
      </c>
      <c r="K585" s="294">
        <v>8</v>
      </c>
      <c r="L585" s="219">
        <v>27</v>
      </c>
    </row>
    <row r="586" spans="1:12" ht="12.75">
      <c r="A586" s="185"/>
      <c r="B586" s="185"/>
      <c r="C586" s="486" t="s">
        <v>592</v>
      </c>
      <c r="D586" s="292">
        <v>7</v>
      </c>
      <c r="E586" s="219">
        <v>0</v>
      </c>
      <c r="F586" s="293">
        <v>7</v>
      </c>
      <c r="G586" s="292">
        <v>24</v>
      </c>
      <c r="H586" s="219">
        <v>10</v>
      </c>
      <c r="I586" s="293">
        <v>34</v>
      </c>
      <c r="J586" s="292">
        <v>31</v>
      </c>
      <c r="K586" s="294">
        <v>10</v>
      </c>
      <c r="L586" s="219">
        <v>41</v>
      </c>
    </row>
    <row r="587" spans="1:12" ht="12.75">
      <c r="A587" s="185"/>
      <c r="B587" s="185"/>
      <c r="C587" s="212" t="s">
        <v>574</v>
      </c>
      <c r="D587" s="292">
        <v>32</v>
      </c>
      <c r="E587" s="219">
        <v>2</v>
      </c>
      <c r="F587" s="293">
        <v>34</v>
      </c>
      <c r="G587" s="292">
        <v>0</v>
      </c>
      <c r="H587" s="219">
        <v>0</v>
      </c>
      <c r="I587" s="293">
        <v>0</v>
      </c>
      <c r="J587" s="292">
        <v>32</v>
      </c>
      <c r="K587" s="294">
        <v>2</v>
      </c>
      <c r="L587" s="219">
        <v>34</v>
      </c>
    </row>
    <row r="588" spans="1:12" ht="12.75">
      <c r="A588" s="185"/>
      <c r="B588" s="185"/>
      <c r="C588" s="212" t="s">
        <v>262</v>
      </c>
      <c r="D588" s="292">
        <v>0</v>
      </c>
      <c r="E588" s="219">
        <v>0</v>
      </c>
      <c r="F588" s="293">
        <v>0</v>
      </c>
      <c r="G588" s="292">
        <v>1</v>
      </c>
      <c r="H588" s="219">
        <v>0</v>
      </c>
      <c r="I588" s="293">
        <v>1</v>
      </c>
      <c r="J588" s="292">
        <v>1</v>
      </c>
      <c r="K588" s="294">
        <v>0</v>
      </c>
      <c r="L588" s="219">
        <v>1</v>
      </c>
    </row>
    <row r="589" spans="1:12" ht="12.75">
      <c r="A589" s="185"/>
      <c r="B589" s="185"/>
      <c r="C589" s="212" t="s">
        <v>753</v>
      </c>
      <c r="D589" s="292">
        <v>0</v>
      </c>
      <c r="E589" s="219">
        <v>0</v>
      </c>
      <c r="F589" s="293">
        <v>0</v>
      </c>
      <c r="G589" s="292">
        <v>14</v>
      </c>
      <c r="H589" s="219">
        <v>6</v>
      </c>
      <c r="I589" s="293">
        <v>20</v>
      </c>
      <c r="J589" s="292">
        <v>14</v>
      </c>
      <c r="K589" s="294">
        <v>6</v>
      </c>
      <c r="L589" s="219">
        <v>20</v>
      </c>
    </row>
    <row r="590" spans="1:12" ht="12.75">
      <c r="A590" s="185"/>
      <c r="B590" s="185"/>
      <c r="C590" s="258" t="s">
        <v>520</v>
      </c>
      <c r="D590" s="292">
        <v>5</v>
      </c>
      <c r="E590" s="219">
        <v>2</v>
      </c>
      <c r="F590" s="293">
        <v>7</v>
      </c>
      <c r="G590" s="292">
        <v>11</v>
      </c>
      <c r="H590" s="219">
        <v>3</v>
      </c>
      <c r="I590" s="293">
        <v>14</v>
      </c>
      <c r="J590" s="292">
        <v>16</v>
      </c>
      <c r="K590" s="294">
        <v>5</v>
      </c>
      <c r="L590" s="219">
        <v>21</v>
      </c>
    </row>
    <row r="591" spans="1:12" ht="12.75">
      <c r="A591" s="185"/>
      <c r="B591" s="185"/>
      <c r="C591" s="487" t="s">
        <v>824</v>
      </c>
      <c r="D591" s="292">
        <v>0</v>
      </c>
      <c r="E591" s="219">
        <v>1</v>
      </c>
      <c r="F591" s="293">
        <v>1</v>
      </c>
      <c r="G591" s="292">
        <v>4</v>
      </c>
      <c r="H591" s="219">
        <v>1</v>
      </c>
      <c r="I591" s="293">
        <v>5</v>
      </c>
      <c r="J591" s="292">
        <v>4</v>
      </c>
      <c r="K591" s="294">
        <v>2</v>
      </c>
      <c r="L591" s="219">
        <v>6</v>
      </c>
    </row>
    <row r="592" spans="1:12" ht="12.75">
      <c r="A592" s="185"/>
      <c r="B592" s="185"/>
      <c r="C592" s="212" t="s">
        <v>492</v>
      </c>
      <c r="D592" s="292">
        <v>3</v>
      </c>
      <c r="E592" s="219">
        <v>1</v>
      </c>
      <c r="F592" s="293">
        <v>4</v>
      </c>
      <c r="G592" s="292">
        <v>25</v>
      </c>
      <c r="H592" s="219">
        <v>8</v>
      </c>
      <c r="I592" s="293">
        <v>33</v>
      </c>
      <c r="J592" s="292">
        <v>28</v>
      </c>
      <c r="K592" s="294">
        <v>9</v>
      </c>
      <c r="L592" s="219">
        <v>37</v>
      </c>
    </row>
    <row r="593" spans="1:12" ht="12.75">
      <c r="A593" s="185"/>
      <c r="B593" s="185"/>
      <c r="C593" s="212" t="s">
        <v>579</v>
      </c>
      <c r="D593" s="292">
        <v>46</v>
      </c>
      <c r="E593" s="219">
        <v>14</v>
      </c>
      <c r="F593" s="293">
        <v>60</v>
      </c>
      <c r="G593" s="292">
        <v>3</v>
      </c>
      <c r="H593" s="219">
        <v>6</v>
      </c>
      <c r="I593" s="293">
        <v>9</v>
      </c>
      <c r="J593" s="292">
        <v>49</v>
      </c>
      <c r="K593" s="294">
        <v>20</v>
      </c>
      <c r="L593" s="219">
        <v>69</v>
      </c>
    </row>
    <row r="594" spans="1:12" ht="12.75" customHeight="1">
      <c r="A594" s="185"/>
      <c r="B594" s="185"/>
      <c r="C594" s="212" t="s">
        <v>40</v>
      </c>
      <c r="D594" s="292">
        <v>166</v>
      </c>
      <c r="E594" s="219">
        <v>189</v>
      </c>
      <c r="F594" s="293">
        <v>355</v>
      </c>
      <c r="G594" s="292">
        <v>2</v>
      </c>
      <c r="H594" s="219">
        <v>3</v>
      </c>
      <c r="I594" s="293">
        <v>5</v>
      </c>
      <c r="J594" s="292">
        <v>168</v>
      </c>
      <c r="K594" s="294">
        <v>192</v>
      </c>
      <c r="L594" s="219">
        <v>360</v>
      </c>
    </row>
    <row r="595" spans="1:12" ht="26.25">
      <c r="A595" s="185"/>
      <c r="B595" s="185"/>
      <c r="C595" s="364" t="s">
        <v>115</v>
      </c>
      <c r="D595" s="292">
        <v>1</v>
      </c>
      <c r="E595" s="219">
        <v>0</v>
      </c>
      <c r="F595" s="293">
        <v>1</v>
      </c>
      <c r="G595" s="292">
        <v>0</v>
      </c>
      <c r="H595" s="219">
        <v>0</v>
      </c>
      <c r="I595" s="293">
        <v>0</v>
      </c>
      <c r="J595" s="292">
        <v>1</v>
      </c>
      <c r="K595" s="294">
        <v>0</v>
      </c>
      <c r="L595" s="219">
        <v>1</v>
      </c>
    </row>
    <row r="596" spans="1:12" ht="26.25">
      <c r="A596" s="185"/>
      <c r="B596" s="185"/>
      <c r="C596" s="635" t="s">
        <v>838</v>
      </c>
      <c r="D596" s="292">
        <v>1</v>
      </c>
      <c r="E596" s="219">
        <v>0</v>
      </c>
      <c r="F596" s="293">
        <v>1</v>
      </c>
      <c r="G596" s="292">
        <v>0</v>
      </c>
      <c r="H596" s="219">
        <v>0</v>
      </c>
      <c r="I596" s="293">
        <v>0</v>
      </c>
      <c r="J596" s="292">
        <v>1</v>
      </c>
      <c r="K596" s="294">
        <v>0</v>
      </c>
      <c r="L596" s="219">
        <v>1</v>
      </c>
    </row>
    <row r="597" spans="1:12" ht="12.75">
      <c r="A597" s="185"/>
      <c r="B597" s="185"/>
      <c r="C597" s="212" t="s">
        <v>116</v>
      </c>
      <c r="D597" s="292">
        <v>7</v>
      </c>
      <c r="E597" s="219">
        <v>2</v>
      </c>
      <c r="F597" s="293">
        <v>9</v>
      </c>
      <c r="G597" s="292">
        <v>1</v>
      </c>
      <c r="H597" s="219">
        <v>0</v>
      </c>
      <c r="I597" s="293">
        <v>1</v>
      </c>
      <c r="J597" s="292">
        <v>8</v>
      </c>
      <c r="K597" s="294">
        <v>2</v>
      </c>
      <c r="L597" s="219">
        <v>10</v>
      </c>
    </row>
    <row r="598" spans="1:12" ht="12.75">
      <c r="A598" s="185"/>
      <c r="B598" s="185"/>
      <c r="C598" s="212" t="s">
        <v>41</v>
      </c>
      <c r="D598" s="292">
        <v>94</v>
      </c>
      <c r="E598" s="219">
        <v>16</v>
      </c>
      <c r="F598" s="293">
        <v>110</v>
      </c>
      <c r="G598" s="292">
        <v>2</v>
      </c>
      <c r="H598" s="219">
        <v>0</v>
      </c>
      <c r="I598" s="293">
        <v>2</v>
      </c>
      <c r="J598" s="292">
        <v>96</v>
      </c>
      <c r="K598" s="294">
        <v>16</v>
      </c>
      <c r="L598" s="219">
        <v>112</v>
      </c>
    </row>
    <row r="599" spans="1:12" ht="12.75">
      <c r="A599" s="185"/>
      <c r="B599" s="185"/>
      <c r="C599" s="212" t="s">
        <v>117</v>
      </c>
      <c r="D599" s="292">
        <v>7</v>
      </c>
      <c r="E599" s="219">
        <v>1</v>
      </c>
      <c r="F599" s="293">
        <v>8</v>
      </c>
      <c r="G599" s="292">
        <v>0</v>
      </c>
      <c r="H599" s="219">
        <v>0</v>
      </c>
      <c r="I599" s="293">
        <v>0</v>
      </c>
      <c r="J599" s="292">
        <v>7</v>
      </c>
      <c r="K599" s="294">
        <v>1</v>
      </c>
      <c r="L599" s="219">
        <v>8</v>
      </c>
    </row>
    <row r="600" spans="1:12" ht="12.75">
      <c r="A600" s="185"/>
      <c r="B600" s="185"/>
      <c r="C600" s="212" t="s">
        <v>42</v>
      </c>
      <c r="D600" s="292">
        <v>273</v>
      </c>
      <c r="E600" s="219">
        <v>13</v>
      </c>
      <c r="F600" s="293">
        <v>286</v>
      </c>
      <c r="G600" s="292">
        <v>6</v>
      </c>
      <c r="H600" s="219">
        <v>1</v>
      </c>
      <c r="I600" s="293">
        <v>7</v>
      </c>
      <c r="J600" s="292">
        <v>279</v>
      </c>
      <c r="K600" s="294">
        <v>14</v>
      </c>
      <c r="L600" s="219">
        <v>293</v>
      </c>
    </row>
    <row r="601" spans="1:12" ht="13.5" customHeight="1">
      <c r="A601" s="185"/>
      <c r="B601" s="185"/>
      <c r="C601" s="212" t="s">
        <v>65</v>
      </c>
      <c r="D601" s="292">
        <v>74</v>
      </c>
      <c r="E601" s="219">
        <v>6</v>
      </c>
      <c r="F601" s="293">
        <v>80</v>
      </c>
      <c r="G601" s="292">
        <v>0</v>
      </c>
      <c r="H601" s="219">
        <v>0</v>
      </c>
      <c r="I601" s="293">
        <v>0</v>
      </c>
      <c r="J601" s="292">
        <v>74</v>
      </c>
      <c r="K601" s="294">
        <v>6</v>
      </c>
      <c r="L601" s="219">
        <v>80</v>
      </c>
    </row>
    <row r="602" spans="1:12" ht="12.75">
      <c r="A602" s="185"/>
      <c r="B602" s="185"/>
      <c r="C602" s="212" t="s">
        <v>118</v>
      </c>
      <c r="D602" s="292">
        <v>1</v>
      </c>
      <c r="E602" s="219">
        <v>0</v>
      </c>
      <c r="F602" s="293">
        <v>1</v>
      </c>
      <c r="G602" s="292">
        <v>0</v>
      </c>
      <c r="H602" s="219">
        <v>0</v>
      </c>
      <c r="I602" s="293">
        <v>0</v>
      </c>
      <c r="J602" s="292">
        <v>1</v>
      </c>
      <c r="K602" s="294">
        <v>0</v>
      </c>
      <c r="L602" s="219">
        <v>1</v>
      </c>
    </row>
    <row r="603" spans="1:12" ht="12.75">
      <c r="A603" s="185"/>
      <c r="B603" s="185"/>
      <c r="C603" s="212" t="s">
        <v>119</v>
      </c>
      <c r="D603" s="292">
        <v>50</v>
      </c>
      <c r="E603" s="219">
        <v>6</v>
      </c>
      <c r="F603" s="293">
        <v>56</v>
      </c>
      <c r="G603" s="292">
        <v>0</v>
      </c>
      <c r="H603" s="219">
        <v>0</v>
      </c>
      <c r="I603" s="293">
        <v>0</v>
      </c>
      <c r="J603" s="292">
        <v>50</v>
      </c>
      <c r="K603" s="294">
        <v>6</v>
      </c>
      <c r="L603" s="219">
        <v>56</v>
      </c>
    </row>
    <row r="604" spans="1:12" ht="26.25">
      <c r="A604" s="185"/>
      <c r="B604" s="185"/>
      <c r="C604" s="635" t="s">
        <v>764</v>
      </c>
      <c r="D604" s="292">
        <v>19</v>
      </c>
      <c r="E604" s="219">
        <v>2</v>
      </c>
      <c r="F604" s="293">
        <v>21</v>
      </c>
      <c r="G604" s="292">
        <v>0</v>
      </c>
      <c r="H604" s="219">
        <v>0</v>
      </c>
      <c r="I604" s="293">
        <v>0</v>
      </c>
      <c r="J604" s="292">
        <v>19</v>
      </c>
      <c r="K604" s="294">
        <v>2</v>
      </c>
      <c r="L604" s="219">
        <v>21</v>
      </c>
    </row>
    <row r="605" spans="1:12" ht="12.75">
      <c r="A605" s="185"/>
      <c r="B605" s="185"/>
      <c r="C605" s="212" t="s">
        <v>66</v>
      </c>
      <c r="D605" s="292">
        <v>16</v>
      </c>
      <c r="E605" s="219">
        <v>8</v>
      </c>
      <c r="F605" s="293">
        <v>24</v>
      </c>
      <c r="G605" s="292">
        <v>0</v>
      </c>
      <c r="H605" s="219">
        <v>0</v>
      </c>
      <c r="I605" s="293">
        <v>0</v>
      </c>
      <c r="J605" s="292">
        <v>16</v>
      </c>
      <c r="K605" s="294">
        <v>8</v>
      </c>
      <c r="L605" s="219">
        <v>24</v>
      </c>
    </row>
    <row r="606" spans="1:12" ht="26.25">
      <c r="A606" s="185"/>
      <c r="B606" s="185"/>
      <c r="C606" s="635" t="s">
        <v>121</v>
      </c>
      <c r="D606" s="292">
        <v>3</v>
      </c>
      <c r="E606" s="219">
        <v>1</v>
      </c>
      <c r="F606" s="293">
        <v>4</v>
      </c>
      <c r="G606" s="292">
        <v>0</v>
      </c>
      <c r="H606" s="219">
        <v>0</v>
      </c>
      <c r="I606" s="293">
        <v>0</v>
      </c>
      <c r="J606" s="292">
        <v>3</v>
      </c>
      <c r="K606" s="294">
        <v>1</v>
      </c>
      <c r="L606" s="219">
        <v>4</v>
      </c>
    </row>
    <row r="607" spans="1:12" ht="26.25">
      <c r="A607" s="185"/>
      <c r="B607" s="185"/>
      <c r="C607" s="364" t="s">
        <v>523</v>
      </c>
      <c r="D607" s="292">
        <v>21</v>
      </c>
      <c r="E607" s="219">
        <v>0</v>
      </c>
      <c r="F607" s="293">
        <v>21</v>
      </c>
      <c r="G607" s="292">
        <v>0</v>
      </c>
      <c r="H607" s="219">
        <v>1</v>
      </c>
      <c r="I607" s="293">
        <v>1</v>
      </c>
      <c r="J607" s="292">
        <v>21</v>
      </c>
      <c r="K607" s="294">
        <v>1</v>
      </c>
      <c r="L607" s="219">
        <v>22</v>
      </c>
    </row>
    <row r="608" spans="1:12" ht="12.75">
      <c r="A608" s="185"/>
      <c r="B608" s="185"/>
      <c r="C608" s="212" t="s">
        <v>67</v>
      </c>
      <c r="D608" s="292">
        <v>272</v>
      </c>
      <c r="E608" s="219">
        <v>12</v>
      </c>
      <c r="F608" s="293">
        <v>284</v>
      </c>
      <c r="G608" s="292">
        <v>3</v>
      </c>
      <c r="H608" s="219">
        <v>0</v>
      </c>
      <c r="I608" s="293">
        <v>3</v>
      </c>
      <c r="J608" s="292">
        <v>275</v>
      </c>
      <c r="K608" s="294">
        <v>12</v>
      </c>
      <c r="L608" s="219">
        <v>287</v>
      </c>
    </row>
    <row r="609" spans="1:12" ht="26.25">
      <c r="A609" s="185"/>
      <c r="B609" s="185"/>
      <c r="C609" s="335" t="s">
        <v>124</v>
      </c>
      <c r="D609" s="292">
        <v>31</v>
      </c>
      <c r="E609" s="219">
        <v>6</v>
      </c>
      <c r="F609" s="293">
        <v>37</v>
      </c>
      <c r="G609" s="292">
        <v>1</v>
      </c>
      <c r="H609" s="219">
        <v>0</v>
      </c>
      <c r="I609" s="293">
        <v>1</v>
      </c>
      <c r="J609" s="292">
        <v>32</v>
      </c>
      <c r="K609" s="294">
        <v>6</v>
      </c>
      <c r="L609" s="219">
        <v>38</v>
      </c>
    </row>
    <row r="610" spans="1:12" ht="12.75">
      <c r="A610" s="185"/>
      <c r="B610" s="185"/>
      <c r="C610" s="212" t="s">
        <v>575</v>
      </c>
      <c r="D610" s="292">
        <v>0</v>
      </c>
      <c r="E610" s="219">
        <v>0</v>
      </c>
      <c r="F610" s="293">
        <v>0</v>
      </c>
      <c r="G610" s="292">
        <v>24</v>
      </c>
      <c r="H610" s="219">
        <v>13</v>
      </c>
      <c r="I610" s="293">
        <v>37</v>
      </c>
      <c r="J610" s="292">
        <v>24</v>
      </c>
      <c r="K610" s="294">
        <v>13</v>
      </c>
      <c r="L610" s="219">
        <v>37</v>
      </c>
    </row>
    <row r="611" spans="1:12" ht="12.75">
      <c r="A611" s="185"/>
      <c r="B611" s="185"/>
      <c r="C611" s="212" t="s">
        <v>754</v>
      </c>
      <c r="D611" s="292">
        <v>1</v>
      </c>
      <c r="E611" s="219">
        <v>0</v>
      </c>
      <c r="F611" s="293">
        <v>1</v>
      </c>
      <c r="G611" s="292">
        <v>3</v>
      </c>
      <c r="H611" s="219">
        <v>2</v>
      </c>
      <c r="I611" s="293">
        <v>5</v>
      </c>
      <c r="J611" s="292">
        <v>4</v>
      </c>
      <c r="K611" s="294">
        <v>2</v>
      </c>
      <c r="L611" s="219">
        <v>6</v>
      </c>
    </row>
    <row r="612" spans="1:12" ht="12.75">
      <c r="A612" s="185"/>
      <c r="B612" s="185"/>
      <c r="C612" s="212" t="s">
        <v>576</v>
      </c>
      <c r="D612" s="292">
        <v>2</v>
      </c>
      <c r="E612" s="219">
        <v>1</v>
      </c>
      <c r="F612" s="293">
        <v>3</v>
      </c>
      <c r="G612" s="292">
        <v>12</v>
      </c>
      <c r="H612" s="219">
        <v>3</v>
      </c>
      <c r="I612" s="293">
        <v>15</v>
      </c>
      <c r="J612" s="292">
        <v>14</v>
      </c>
      <c r="K612" s="294">
        <v>4</v>
      </c>
      <c r="L612" s="219">
        <v>18</v>
      </c>
    </row>
    <row r="613" spans="1:12" ht="12.75">
      <c r="A613" s="185"/>
      <c r="B613" s="185"/>
      <c r="C613" s="212" t="s">
        <v>530</v>
      </c>
      <c r="D613" s="292">
        <v>1</v>
      </c>
      <c r="E613" s="219">
        <v>0</v>
      </c>
      <c r="F613" s="293">
        <v>1</v>
      </c>
      <c r="G613" s="292">
        <v>21</v>
      </c>
      <c r="H613" s="219">
        <v>7</v>
      </c>
      <c r="I613" s="293">
        <v>28</v>
      </c>
      <c r="J613" s="292">
        <v>22</v>
      </c>
      <c r="K613" s="294">
        <v>7</v>
      </c>
      <c r="L613" s="219">
        <v>29</v>
      </c>
    </row>
    <row r="614" spans="1:12" ht="12.75">
      <c r="A614" s="185"/>
      <c r="B614" s="185"/>
      <c r="C614" s="487" t="s">
        <v>755</v>
      </c>
      <c r="D614" s="292">
        <v>10</v>
      </c>
      <c r="E614" s="219">
        <v>2</v>
      </c>
      <c r="F614" s="293">
        <v>12</v>
      </c>
      <c r="G614" s="292">
        <v>14</v>
      </c>
      <c r="H614" s="219">
        <v>5</v>
      </c>
      <c r="I614" s="293">
        <v>19</v>
      </c>
      <c r="J614" s="292">
        <v>24</v>
      </c>
      <c r="K614" s="294">
        <v>7</v>
      </c>
      <c r="L614" s="219">
        <v>31</v>
      </c>
    </row>
    <row r="615" spans="1:12" ht="12.75">
      <c r="A615" s="185"/>
      <c r="B615" s="185"/>
      <c r="C615" s="487" t="s">
        <v>756</v>
      </c>
      <c r="D615" s="292">
        <v>0</v>
      </c>
      <c r="E615" s="219">
        <v>0</v>
      </c>
      <c r="F615" s="293">
        <v>0</v>
      </c>
      <c r="G615" s="292">
        <v>14</v>
      </c>
      <c r="H615" s="219">
        <v>10</v>
      </c>
      <c r="I615" s="293">
        <v>24</v>
      </c>
      <c r="J615" s="292">
        <v>14</v>
      </c>
      <c r="K615" s="294">
        <v>10</v>
      </c>
      <c r="L615" s="219">
        <v>24</v>
      </c>
    </row>
    <row r="616" spans="1:12" ht="12.75">
      <c r="A616" s="185"/>
      <c r="B616" s="185"/>
      <c r="C616" s="212" t="s">
        <v>56</v>
      </c>
      <c r="D616" s="292">
        <v>22</v>
      </c>
      <c r="E616" s="219">
        <v>28</v>
      </c>
      <c r="F616" s="293">
        <v>50</v>
      </c>
      <c r="G616" s="292">
        <v>3</v>
      </c>
      <c r="H616" s="219">
        <v>0</v>
      </c>
      <c r="I616" s="293">
        <v>3</v>
      </c>
      <c r="J616" s="292">
        <v>25</v>
      </c>
      <c r="K616" s="294">
        <v>28</v>
      </c>
      <c r="L616" s="219">
        <v>53</v>
      </c>
    </row>
    <row r="617" spans="1:12" ht="12.75">
      <c r="A617" s="185"/>
      <c r="B617" s="185"/>
      <c r="C617" s="212" t="s">
        <v>757</v>
      </c>
      <c r="D617" s="292">
        <v>14</v>
      </c>
      <c r="E617" s="219">
        <v>10</v>
      </c>
      <c r="F617" s="293">
        <v>24</v>
      </c>
      <c r="G617" s="292">
        <v>1</v>
      </c>
      <c r="H617" s="219">
        <v>0</v>
      </c>
      <c r="I617" s="219">
        <v>1</v>
      </c>
      <c r="J617" s="292">
        <v>15</v>
      </c>
      <c r="K617" s="294">
        <v>10</v>
      </c>
      <c r="L617" s="219">
        <v>25</v>
      </c>
    </row>
    <row r="618" spans="1:12" ht="12.75">
      <c r="A618" s="185"/>
      <c r="C618" s="212" t="s">
        <v>189</v>
      </c>
      <c r="D618" s="292">
        <v>0</v>
      </c>
      <c r="E618" s="219">
        <v>0</v>
      </c>
      <c r="F618" s="293">
        <v>0</v>
      </c>
      <c r="G618" s="292">
        <v>4</v>
      </c>
      <c r="H618" s="219">
        <v>4</v>
      </c>
      <c r="I618" s="219">
        <v>8</v>
      </c>
      <c r="J618" s="292">
        <v>4</v>
      </c>
      <c r="K618" s="294">
        <v>4</v>
      </c>
      <c r="L618" s="219">
        <v>8</v>
      </c>
    </row>
    <row r="619" spans="1:12" ht="12.75">
      <c r="A619" s="185"/>
      <c r="B619" s="187"/>
      <c r="C619" s="192" t="s">
        <v>300</v>
      </c>
      <c r="D619" s="204">
        <v>1901</v>
      </c>
      <c r="E619" s="203">
        <v>490</v>
      </c>
      <c r="F619" s="205">
        <v>2391</v>
      </c>
      <c r="G619" s="204">
        <v>384</v>
      </c>
      <c r="H619" s="203">
        <v>190</v>
      </c>
      <c r="I619" s="203">
        <v>574</v>
      </c>
      <c r="J619" s="204">
        <v>2285</v>
      </c>
      <c r="K619" s="203">
        <v>680</v>
      </c>
      <c r="L619" s="203">
        <v>2965</v>
      </c>
    </row>
    <row r="620" spans="1:12" ht="12.75">
      <c r="A620" s="185"/>
      <c r="B620" s="188" t="s">
        <v>151</v>
      </c>
      <c r="C620" s="192"/>
      <c r="D620" s="190"/>
      <c r="E620" s="189"/>
      <c r="F620" s="191"/>
      <c r="G620" s="190"/>
      <c r="H620" s="189"/>
      <c r="I620" s="189"/>
      <c r="J620" s="190"/>
      <c r="K620" s="189"/>
      <c r="L620" s="189"/>
    </row>
    <row r="621" spans="1:12" ht="12.75">
      <c r="A621" s="185"/>
      <c r="B621" s="187"/>
      <c r="C621" s="206" t="s">
        <v>569</v>
      </c>
      <c r="D621" s="201">
        <v>11</v>
      </c>
      <c r="E621" s="200">
        <v>5</v>
      </c>
      <c r="F621" s="202">
        <v>16</v>
      </c>
      <c r="G621" s="201">
        <v>4</v>
      </c>
      <c r="H621" s="200">
        <v>1</v>
      </c>
      <c r="I621" s="202">
        <v>5</v>
      </c>
      <c r="J621" s="201">
        <v>15</v>
      </c>
      <c r="K621" s="200">
        <v>6</v>
      </c>
      <c r="L621" s="200">
        <v>21</v>
      </c>
    </row>
    <row r="622" spans="1:12" ht="12.75">
      <c r="A622" s="185"/>
      <c r="B622" s="187"/>
      <c r="C622" s="206" t="s">
        <v>577</v>
      </c>
      <c r="D622" s="201">
        <v>8</v>
      </c>
      <c r="E622" s="200">
        <v>1</v>
      </c>
      <c r="F622" s="202">
        <v>9</v>
      </c>
      <c r="G622" s="201">
        <v>43</v>
      </c>
      <c r="H622" s="200">
        <v>15</v>
      </c>
      <c r="I622" s="202">
        <v>58</v>
      </c>
      <c r="J622" s="201">
        <v>51</v>
      </c>
      <c r="K622" s="200">
        <v>16</v>
      </c>
      <c r="L622" s="200">
        <v>67</v>
      </c>
    </row>
    <row r="623" spans="1:12" ht="12.75">
      <c r="A623" s="185"/>
      <c r="C623" s="192" t="s">
        <v>300</v>
      </c>
      <c r="D623" s="204">
        <v>19</v>
      </c>
      <c r="E623" s="203">
        <v>6</v>
      </c>
      <c r="F623" s="205">
        <v>25</v>
      </c>
      <c r="G623" s="204">
        <v>47</v>
      </c>
      <c r="H623" s="203">
        <v>16</v>
      </c>
      <c r="I623" s="205">
        <v>63</v>
      </c>
      <c r="J623" s="204">
        <v>66</v>
      </c>
      <c r="K623" s="203">
        <v>22</v>
      </c>
      <c r="L623" s="203">
        <v>88</v>
      </c>
    </row>
    <row r="624" spans="1:12" ht="12.75">
      <c r="A624" s="185"/>
      <c r="B624" s="188" t="s">
        <v>144</v>
      </c>
      <c r="C624" s="192"/>
      <c r="D624" s="201"/>
      <c r="E624" s="200"/>
      <c r="F624" s="202"/>
      <c r="G624" s="201"/>
      <c r="H624" s="200"/>
      <c r="I624" s="202"/>
      <c r="J624" s="201"/>
      <c r="K624" s="218"/>
      <c r="L624" s="200"/>
    </row>
    <row r="625" spans="1:12" ht="12.75">
      <c r="A625" s="185"/>
      <c r="C625" s="485" t="s">
        <v>825</v>
      </c>
      <c r="D625" s="201">
        <v>1</v>
      </c>
      <c r="E625" s="200">
        <v>1</v>
      </c>
      <c r="F625" s="202">
        <v>2</v>
      </c>
      <c r="G625" s="201">
        <v>9</v>
      </c>
      <c r="H625" s="200">
        <v>5</v>
      </c>
      <c r="I625" s="202">
        <v>14</v>
      </c>
      <c r="J625" s="201">
        <v>10</v>
      </c>
      <c r="K625" s="218">
        <v>6</v>
      </c>
      <c r="L625" s="200">
        <v>16</v>
      </c>
    </row>
    <row r="626" spans="1:12" ht="12.75">
      <c r="A626" s="185"/>
      <c r="C626" s="212" t="s">
        <v>542</v>
      </c>
      <c r="D626" s="292">
        <v>10</v>
      </c>
      <c r="E626" s="219">
        <v>0</v>
      </c>
      <c r="F626" s="293">
        <v>10</v>
      </c>
      <c r="G626" s="292">
        <v>10</v>
      </c>
      <c r="H626" s="219">
        <v>3</v>
      </c>
      <c r="I626" s="293">
        <v>13</v>
      </c>
      <c r="J626" s="292">
        <v>20</v>
      </c>
      <c r="K626" s="294">
        <v>3</v>
      </c>
      <c r="L626" s="219">
        <v>23</v>
      </c>
    </row>
    <row r="627" spans="1:12" ht="12.75">
      <c r="A627" s="185"/>
      <c r="C627" s="212" t="s">
        <v>43</v>
      </c>
      <c r="D627" s="292">
        <v>107</v>
      </c>
      <c r="E627" s="219">
        <v>108</v>
      </c>
      <c r="F627" s="293">
        <v>215</v>
      </c>
      <c r="G627" s="292">
        <v>7</v>
      </c>
      <c r="H627" s="219">
        <v>2</v>
      </c>
      <c r="I627" s="293">
        <v>9</v>
      </c>
      <c r="J627" s="292">
        <v>114</v>
      </c>
      <c r="K627" s="294">
        <v>110</v>
      </c>
      <c r="L627" s="219">
        <v>224</v>
      </c>
    </row>
    <row r="628" spans="1:12" ht="12.75">
      <c r="A628" s="185"/>
      <c r="C628" s="212" t="s">
        <v>826</v>
      </c>
      <c r="D628" s="292">
        <v>17</v>
      </c>
      <c r="E628" s="219">
        <v>31</v>
      </c>
      <c r="F628" s="293">
        <v>48</v>
      </c>
      <c r="G628" s="292">
        <v>1</v>
      </c>
      <c r="H628" s="219">
        <v>4</v>
      </c>
      <c r="I628" s="293">
        <v>5</v>
      </c>
      <c r="J628" s="292">
        <v>18</v>
      </c>
      <c r="K628" s="294">
        <v>35</v>
      </c>
      <c r="L628" s="219">
        <v>53</v>
      </c>
    </row>
    <row r="629" spans="1:12" ht="12.75">
      <c r="A629" s="185"/>
      <c r="C629" s="212" t="s">
        <v>415</v>
      </c>
      <c r="D629" s="292">
        <v>101</v>
      </c>
      <c r="E629" s="219">
        <v>119</v>
      </c>
      <c r="F629" s="293">
        <v>220</v>
      </c>
      <c r="G629" s="292">
        <v>3</v>
      </c>
      <c r="H629" s="219">
        <v>2</v>
      </c>
      <c r="I629" s="293">
        <v>5</v>
      </c>
      <c r="J629" s="292">
        <v>104</v>
      </c>
      <c r="K629" s="294">
        <v>121</v>
      </c>
      <c r="L629" s="219">
        <v>225</v>
      </c>
    </row>
    <row r="630" spans="1:12" ht="12.75">
      <c r="A630" s="185"/>
      <c r="C630" s="212" t="s">
        <v>190</v>
      </c>
      <c r="D630" s="292">
        <v>72</v>
      </c>
      <c r="E630" s="219">
        <v>65</v>
      </c>
      <c r="F630" s="293">
        <v>137</v>
      </c>
      <c r="G630" s="292">
        <v>58</v>
      </c>
      <c r="H630" s="219">
        <v>63</v>
      </c>
      <c r="I630" s="293">
        <v>121</v>
      </c>
      <c r="J630" s="292">
        <v>130</v>
      </c>
      <c r="K630" s="294">
        <v>128</v>
      </c>
      <c r="L630" s="219">
        <v>258</v>
      </c>
    </row>
    <row r="631" spans="1:12" ht="12.75">
      <c r="A631" s="185"/>
      <c r="C631" s="212" t="s">
        <v>191</v>
      </c>
      <c r="D631" s="292">
        <v>1</v>
      </c>
      <c r="E631" s="219">
        <v>2</v>
      </c>
      <c r="F631" s="293">
        <v>3</v>
      </c>
      <c r="G631" s="292">
        <v>3</v>
      </c>
      <c r="H631" s="219">
        <v>5</v>
      </c>
      <c r="I631" s="293">
        <v>8</v>
      </c>
      <c r="J631" s="292">
        <v>4</v>
      </c>
      <c r="K631" s="294">
        <v>7</v>
      </c>
      <c r="L631" s="219">
        <v>11</v>
      </c>
    </row>
    <row r="632" spans="1:12" ht="12.75">
      <c r="A632" s="185"/>
      <c r="C632" s="258" t="s">
        <v>625</v>
      </c>
      <c r="D632" s="292">
        <v>4</v>
      </c>
      <c r="E632" s="219">
        <v>1</v>
      </c>
      <c r="F632" s="293">
        <v>5</v>
      </c>
      <c r="G632" s="292">
        <v>7</v>
      </c>
      <c r="H632" s="219">
        <v>2</v>
      </c>
      <c r="I632" s="293">
        <v>9</v>
      </c>
      <c r="J632" s="292">
        <v>11</v>
      </c>
      <c r="K632" s="294">
        <v>3</v>
      </c>
      <c r="L632" s="219">
        <v>14</v>
      </c>
    </row>
    <row r="633" spans="1:12" ht="12.75">
      <c r="A633" s="185"/>
      <c r="C633" s="258" t="s">
        <v>450</v>
      </c>
      <c r="D633" s="292">
        <v>73</v>
      </c>
      <c r="E633" s="219">
        <v>34</v>
      </c>
      <c r="F633" s="293">
        <v>107</v>
      </c>
      <c r="G633" s="292">
        <v>2</v>
      </c>
      <c r="H633" s="219">
        <v>1</v>
      </c>
      <c r="I633" s="293">
        <v>3</v>
      </c>
      <c r="J633" s="292">
        <v>75</v>
      </c>
      <c r="K633" s="294">
        <v>35</v>
      </c>
      <c r="L633" s="219">
        <v>110</v>
      </c>
    </row>
    <row r="634" spans="1:12" ht="12.75">
      <c r="A634" s="185"/>
      <c r="C634" s="258" t="s">
        <v>480</v>
      </c>
      <c r="D634" s="292">
        <v>29</v>
      </c>
      <c r="E634" s="219">
        <v>9</v>
      </c>
      <c r="F634" s="293">
        <v>38</v>
      </c>
      <c r="G634" s="292">
        <v>3</v>
      </c>
      <c r="H634" s="219">
        <v>3</v>
      </c>
      <c r="I634" s="293">
        <v>6</v>
      </c>
      <c r="J634" s="292">
        <v>32</v>
      </c>
      <c r="K634" s="294">
        <v>12</v>
      </c>
      <c r="L634" s="219">
        <v>44</v>
      </c>
    </row>
    <row r="635" spans="1:12" ht="12.75">
      <c r="A635" s="185"/>
      <c r="C635" s="258" t="s">
        <v>282</v>
      </c>
      <c r="D635" s="292">
        <v>31</v>
      </c>
      <c r="E635" s="219">
        <v>11</v>
      </c>
      <c r="F635" s="293">
        <v>42</v>
      </c>
      <c r="G635" s="292">
        <v>0</v>
      </c>
      <c r="H635" s="219">
        <v>4</v>
      </c>
      <c r="I635" s="293">
        <v>4</v>
      </c>
      <c r="J635" s="292">
        <v>31</v>
      </c>
      <c r="K635" s="294">
        <v>15</v>
      </c>
      <c r="L635" s="219">
        <v>46</v>
      </c>
    </row>
    <row r="636" spans="1:12" ht="12.75">
      <c r="A636" s="185"/>
      <c r="B636" s="185"/>
      <c r="C636" s="258" t="s">
        <v>493</v>
      </c>
      <c r="D636" s="292">
        <v>5</v>
      </c>
      <c r="E636" s="219">
        <v>0</v>
      </c>
      <c r="F636" s="293">
        <v>5</v>
      </c>
      <c r="G636" s="292">
        <v>11</v>
      </c>
      <c r="H636" s="219">
        <v>6</v>
      </c>
      <c r="I636" s="293">
        <v>17</v>
      </c>
      <c r="J636" s="292">
        <v>16</v>
      </c>
      <c r="K636" s="294">
        <v>6</v>
      </c>
      <c r="L636" s="219">
        <v>22</v>
      </c>
    </row>
    <row r="637" spans="1:12" ht="12.75">
      <c r="A637" s="185"/>
      <c r="B637" s="185"/>
      <c r="C637" s="258" t="s">
        <v>45</v>
      </c>
      <c r="D637" s="292">
        <v>77</v>
      </c>
      <c r="E637" s="219">
        <v>15</v>
      </c>
      <c r="F637" s="293">
        <v>92</v>
      </c>
      <c r="G637" s="292">
        <v>4</v>
      </c>
      <c r="H637" s="219">
        <v>0</v>
      </c>
      <c r="I637" s="293">
        <v>4</v>
      </c>
      <c r="J637" s="292">
        <v>81</v>
      </c>
      <c r="K637" s="294">
        <v>15</v>
      </c>
      <c r="L637" s="219">
        <v>96</v>
      </c>
    </row>
    <row r="638" spans="1:12" ht="13.5" customHeight="1">
      <c r="A638" s="185"/>
      <c r="B638" s="185"/>
      <c r="C638" s="258" t="s">
        <v>481</v>
      </c>
      <c r="D638" s="292">
        <v>73</v>
      </c>
      <c r="E638" s="219">
        <v>9</v>
      </c>
      <c r="F638" s="293">
        <v>82</v>
      </c>
      <c r="G638" s="292">
        <v>2</v>
      </c>
      <c r="H638" s="219">
        <v>0</v>
      </c>
      <c r="I638" s="293">
        <v>2</v>
      </c>
      <c r="J638" s="292">
        <v>75</v>
      </c>
      <c r="K638" s="294">
        <v>9</v>
      </c>
      <c r="L638" s="219">
        <v>84</v>
      </c>
    </row>
    <row r="639" spans="1:12" ht="13.5" customHeight="1">
      <c r="A639" s="185"/>
      <c r="B639" s="185"/>
      <c r="C639" s="486" t="s">
        <v>765</v>
      </c>
      <c r="D639" s="292">
        <v>39</v>
      </c>
      <c r="E639" s="219">
        <v>30</v>
      </c>
      <c r="F639" s="293">
        <v>69</v>
      </c>
      <c r="G639" s="292">
        <v>0</v>
      </c>
      <c r="H639" s="219">
        <v>1</v>
      </c>
      <c r="I639" s="293">
        <v>1</v>
      </c>
      <c r="J639" s="292">
        <v>39</v>
      </c>
      <c r="K639" s="294">
        <v>31</v>
      </c>
      <c r="L639" s="219">
        <v>70</v>
      </c>
    </row>
    <row r="640" spans="1:12" ht="13.5" customHeight="1">
      <c r="A640" s="185"/>
      <c r="B640" s="185"/>
      <c r="C640" s="486" t="s">
        <v>758</v>
      </c>
      <c r="D640" s="292">
        <v>26</v>
      </c>
      <c r="E640" s="219">
        <v>12</v>
      </c>
      <c r="F640" s="293">
        <v>38</v>
      </c>
      <c r="G640" s="292">
        <v>9</v>
      </c>
      <c r="H640" s="219">
        <v>10</v>
      </c>
      <c r="I640" s="293">
        <v>19</v>
      </c>
      <c r="J640" s="292">
        <v>35</v>
      </c>
      <c r="K640" s="294">
        <v>22</v>
      </c>
      <c r="L640" s="219">
        <v>57</v>
      </c>
    </row>
    <row r="641" spans="1:12" ht="12.75">
      <c r="A641" s="185"/>
      <c r="B641" s="185"/>
      <c r="C641" s="258" t="s">
        <v>48</v>
      </c>
      <c r="D641" s="292">
        <v>13</v>
      </c>
      <c r="E641" s="219">
        <v>5</v>
      </c>
      <c r="F641" s="293">
        <v>18</v>
      </c>
      <c r="G641" s="292">
        <v>0</v>
      </c>
      <c r="H641" s="219">
        <v>1</v>
      </c>
      <c r="I641" s="293">
        <v>1</v>
      </c>
      <c r="J641" s="292">
        <v>13</v>
      </c>
      <c r="K641" s="294">
        <v>6</v>
      </c>
      <c r="L641" s="219">
        <v>19</v>
      </c>
    </row>
    <row r="642" spans="1:12" ht="12.75">
      <c r="A642" s="185"/>
      <c r="B642" s="185"/>
      <c r="C642" s="486" t="s">
        <v>759</v>
      </c>
      <c r="D642" s="292">
        <v>38</v>
      </c>
      <c r="E642" s="219">
        <v>21</v>
      </c>
      <c r="F642" s="293">
        <v>59</v>
      </c>
      <c r="G642" s="292">
        <v>5</v>
      </c>
      <c r="H642" s="219">
        <v>2</v>
      </c>
      <c r="I642" s="293">
        <v>7</v>
      </c>
      <c r="J642" s="292">
        <v>43</v>
      </c>
      <c r="K642" s="294">
        <v>23</v>
      </c>
      <c r="L642" s="219">
        <v>66</v>
      </c>
    </row>
    <row r="643" spans="1:12" ht="12.75">
      <c r="A643" s="185"/>
      <c r="B643" s="185"/>
      <c r="C643" s="258" t="s">
        <v>125</v>
      </c>
      <c r="D643" s="292">
        <v>21</v>
      </c>
      <c r="E643" s="219">
        <v>5</v>
      </c>
      <c r="F643" s="293">
        <v>26</v>
      </c>
      <c r="G643" s="292">
        <v>1</v>
      </c>
      <c r="H643" s="219">
        <v>0</v>
      </c>
      <c r="I643" s="293">
        <v>1</v>
      </c>
      <c r="J643" s="292">
        <v>22</v>
      </c>
      <c r="K643" s="294">
        <v>5</v>
      </c>
      <c r="L643" s="219">
        <v>27</v>
      </c>
    </row>
    <row r="644" spans="1:12" ht="12.75">
      <c r="A644" s="185"/>
      <c r="B644" s="185"/>
      <c r="C644" s="258" t="s">
        <v>49</v>
      </c>
      <c r="D644" s="292">
        <v>64</v>
      </c>
      <c r="E644" s="219">
        <v>8</v>
      </c>
      <c r="F644" s="293">
        <v>72</v>
      </c>
      <c r="G644" s="292">
        <v>4</v>
      </c>
      <c r="H644" s="219">
        <v>1</v>
      </c>
      <c r="I644" s="293">
        <v>5</v>
      </c>
      <c r="J644" s="292">
        <v>68</v>
      </c>
      <c r="K644" s="294">
        <v>9</v>
      </c>
      <c r="L644" s="219">
        <v>77</v>
      </c>
    </row>
    <row r="645" spans="1:12" ht="12.75">
      <c r="A645" s="185"/>
      <c r="B645" s="185"/>
      <c r="C645" s="365" t="s">
        <v>485</v>
      </c>
      <c r="D645" s="292">
        <v>4</v>
      </c>
      <c r="E645" s="219">
        <v>12</v>
      </c>
      <c r="F645" s="293">
        <v>16</v>
      </c>
      <c r="G645" s="292">
        <v>17</v>
      </c>
      <c r="H645" s="219">
        <v>56</v>
      </c>
      <c r="I645" s="293">
        <v>73</v>
      </c>
      <c r="J645" s="292">
        <v>21</v>
      </c>
      <c r="K645" s="294">
        <v>68</v>
      </c>
      <c r="L645" s="219">
        <v>89</v>
      </c>
    </row>
    <row r="646" spans="1:12" ht="26.25">
      <c r="A646" s="185"/>
      <c r="B646" s="185"/>
      <c r="C646" s="488" t="s">
        <v>760</v>
      </c>
      <c r="D646" s="292">
        <v>5</v>
      </c>
      <c r="E646" s="219">
        <v>11</v>
      </c>
      <c r="F646" s="293">
        <v>16</v>
      </c>
      <c r="G646" s="292">
        <v>19</v>
      </c>
      <c r="H646" s="219">
        <v>23</v>
      </c>
      <c r="I646" s="293">
        <v>42</v>
      </c>
      <c r="J646" s="292">
        <v>24</v>
      </c>
      <c r="K646" s="294">
        <v>34</v>
      </c>
      <c r="L646" s="219">
        <v>58</v>
      </c>
    </row>
    <row r="647" spans="1:12" ht="12.75">
      <c r="A647" s="185"/>
      <c r="B647" s="185"/>
      <c r="C647" s="258" t="s">
        <v>261</v>
      </c>
      <c r="D647" s="292">
        <v>26</v>
      </c>
      <c r="E647" s="219">
        <v>18</v>
      </c>
      <c r="F647" s="293">
        <v>44</v>
      </c>
      <c r="G647" s="292">
        <v>6</v>
      </c>
      <c r="H647" s="219">
        <v>3</v>
      </c>
      <c r="I647" s="293">
        <v>9</v>
      </c>
      <c r="J647" s="292">
        <v>32</v>
      </c>
      <c r="K647" s="294">
        <v>21</v>
      </c>
      <c r="L647" s="219">
        <v>53</v>
      </c>
    </row>
    <row r="648" spans="1:12" ht="12.75">
      <c r="A648" s="185"/>
      <c r="B648" s="185"/>
      <c r="C648" s="258" t="s">
        <v>192</v>
      </c>
      <c r="D648" s="292">
        <v>0</v>
      </c>
      <c r="E648" s="219">
        <v>0</v>
      </c>
      <c r="F648" s="293">
        <v>0</v>
      </c>
      <c r="G648" s="292">
        <v>11</v>
      </c>
      <c r="H648" s="219">
        <v>10</v>
      </c>
      <c r="I648" s="293">
        <v>21</v>
      </c>
      <c r="J648" s="292">
        <v>11</v>
      </c>
      <c r="K648" s="294">
        <v>10</v>
      </c>
      <c r="L648" s="219">
        <v>21</v>
      </c>
    </row>
    <row r="649" spans="1:12" ht="12.75">
      <c r="A649" s="185"/>
      <c r="B649" s="185"/>
      <c r="C649" s="258" t="s">
        <v>827</v>
      </c>
      <c r="D649" s="292">
        <v>8</v>
      </c>
      <c r="E649" s="219">
        <v>3</v>
      </c>
      <c r="F649" s="293">
        <v>11</v>
      </c>
      <c r="G649" s="292">
        <v>2</v>
      </c>
      <c r="H649" s="219">
        <v>0</v>
      </c>
      <c r="I649" s="293">
        <v>2</v>
      </c>
      <c r="J649" s="292">
        <v>10</v>
      </c>
      <c r="K649" s="294">
        <v>3</v>
      </c>
      <c r="L649" s="219">
        <v>13</v>
      </c>
    </row>
    <row r="650" spans="1:12" ht="12.75">
      <c r="A650" s="185"/>
      <c r="B650" s="185"/>
      <c r="C650" s="258" t="s">
        <v>193</v>
      </c>
      <c r="D650" s="292">
        <v>36</v>
      </c>
      <c r="E650" s="219">
        <v>27</v>
      </c>
      <c r="F650" s="293">
        <v>63</v>
      </c>
      <c r="G650" s="292">
        <v>204</v>
      </c>
      <c r="H650" s="219">
        <v>116</v>
      </c>
      <c r="I650" s="293">
        <v>320</v>
      </c>
      <c r="J650" s="292">
        <v>240</v>
      </c>
      <c r="K650" s="294">
        <v>143</v>
      </c>
      <c r="L650" s="219">
        <v>383</v>
      </c>
    </row>
    <row r="651" spans="3:12" ht="12.75">
      <c r="C651" s="258" t="s">
        <v>126</v>
      </c>
      <c r="D651" s="292">
        <v>3</v>
      </c>
      <c r="E651" s="219">
        <v>0</v>
      </c>
      <c r="F651" s="293">
        <v>3</v>
      </c>
      <c r="G651" s="292">
        <v>0</v>
      </c>
      <c r="H651" s="219">
        <v>0</v>
      </c>
      <c r="I651" s="293">
        <v>0</v>
      </c>
      <c r="J651" s="292">
        <v>3</v>
      </c>
      <c r="K651" s="294">
        <v>0</v>
      </c>
      <c r="L651" s="219">
        <v>3</v>
      </c>
    </row>
    <row r="652" spans="3:12" ht="12.75">
      <c r="C652" s="258" t="s">
        <v>127</v>
      </c>
      <c r="D652" s="292">
        <v>4</v>
      </c>
      <c r="E652" s="219">
        <v>1</v>
      </c>
      <c r="F652" s="293">
        <v>5</v>
      </c>
      <c r="G652" s="292">
        <v>0</v>
      </c>
      <c r="H652" s="219">
        <v>0</v>
      </c>
      <c r="I652" s="293">
        <v>0</v>
      </c>
      <c r="J652" s="292">
        <v>4</v>
      </c>
      <c r="K652" s="294">
        <v>1</v>
      </c>
      <c r="L652" s="219">
        <v>5</v>
      </c>
    </row>
    <row r="653" spans="3:12" ht="12.75">
      <c r="C653" s="258" t="s">
        <v>521</v>
      </c>
      <c r="D653" s="292">
        <v>3</v>
      </c>
      <c r="E653" s="219">
        <v>0</v>
      </c>
      <c r="F653" s="293">
        <v>3</v>
      </c>
      <c r="G653" s="292">
        <v>13</v>
      </c>
      <c r="H653" s="219">
        <v>29</v>
      </c>
      <c r="I653" s="293">
        <v>42</v>
      </c>
      <c r="J653" s="292">
        <v>16</v>
      </c>
      <c r="K653" s="294">
        <v>29</v>
      </c>
      <c r="L653" s="219">
        <v>45</v>
      </c>
    </row>
    <row r="654" spans="3:12" ht="12.75">
      <c r="C654" s="258" t="s">
        <v>484</v>
      </c>
      <c r="D654" s="292">
        <v>0</v>
      </c>
      <c r="E654" s="219">
        <v>0</v>
      </c>
      <c r="F654" s="293">
        <v>0</v>
      </c>
      <c r="G654" s="292">
        <v>3</v>
      </c>
      <c r="H654" s="219">
        <v>4</v>
      </c>
      <c r="I654" s="293">
        <v>7</v>
      </c>
      <c r="J654" s="292">
        <v>3</v>
      </c>
      <c r="K654" s="294">
        <v>4</v>
      </c>
      <c r="L654" s="219">
        <v>7</v>
      </c>
    </row>
    <row r="655" spans="3:12" ht="12.75">
      <c r="C655" s="258" t="s">
        <v>446</v>
      </c>
      <c r="D655" s="292">
        <v>63</v>
      </c>
      <c r="E655" s="219">
        <v>4</v>
      </c>
      <c r="F655" s="293">
        <v>67</v>
      </c>
      <c r="G655" s="292">
        <v>1</v>
      </c>
      <c r="H655" s="219">
        <v>0</v>
      </c>
      <c r="I655" s="219">
        <v>1</v>
      </c>
      <c r="J655" s="292">
        <v>64</v>
      </c>
      <c r="K655" s="294">
        <v>4</v>
      </c>
      <c r="L655" s="219">
        <v>68</v>
      </c>
    </row>
    <row r="656" spans="3:12" ht="12.75">
      <c r="C656" s="258" t="s">
        <v>420</v>
      </c>
      <c r="D656" s="292">
        <v>49</v>
      </c>
      <c r="E656" s="219">
        <v>46</v>
      </c>
      <c r="F656" s="293">
        <v>95</v>
      </c>
      <c r="G656" s="292">
        <v>2</v>
      </c>
      <c r="H656" s="219">
        <v>0</v>
      </c>
      <c r="I656" s="219">
        <v>2</v>
      </c>
      <c r="J656" s="292">
        <v>51</v>
      </c>
      <c r="K656" s="294">
        <v>46</v>
      </c>
      <c r="L656" s="219">
        <v>97</v>
      </c>
    </row>
    <row r="657" spans="3:12" ht="12.75">
      <c r="C657" s="258" t="s">
        <v>128</v>
      </c>
      <c r="D657" s="292">
        <v>11</v>
      </c>
      <c r="E657" s="219">
        <v>2</v>
      </c>
      <c r="F657" s="293">
        <v>13</v>
      </c>
      <c r="G657" s="292">
        <v>0</v>
      </c>
      <c r="H657" s="219">
        <v>0</v>
      </c>
      <c r="I657" s="219">
        <v>0</v>
      </c>
      <c r="J657" s="292">
        <v>11</v>
      </c>
      <c r="K657" s="294">
        <v>2</v>
      </c>
      <c r="L657" s="219">
        <v>13</v>
      </c>
    </row>
    <row r="658" spans="3:12" ht="12.75">
      <c r="C658" s="192" t="s">
        <v>300</v>
      </c>
      <c r="D658" s="204">
        <v>1039</v>
      </c>
      <c r="E658" s="203">
        <v>612</v>
      </c>
      <c r="F658" s="205">
        <v>1651</v>
      </c>
      <c r="G658" s="204">
        <v>424</v>
      </c>
      <c r="H658" s="203">
        <v>357</v>
      </c>
      <c r="I658" s="203">
        <v>781</v>
      </c>
      <c r="J658" s="204">
        <v>1463</v>
      </c>
      <c r="K658" s="203">
        <v>969</v>
      </c>
      <c r="L658" s="203">
        <v>2432</v>
      </c>
    </row>
    <row r="659" spans="2:12" ht="12.75">
      <c r="B659" s="188" t="s">
        <v>145</v>
      </c>
      <c r="C659" s="192"/>
      <c r="D659" s="190"/>
      <c r="E659" s="189"/>
      <c r="F659" s="191"/>
      <c r="G659" s="190"/>
      <c r="H659" s="189"/>
      <c r="I659" s="191"/>
      <c r="J659" s="190"/>
      <c r="K659" s="189"/>
      <c r="L659" s="189"/>
    </row>
    <row r="660" spans="2:12" ht="12.75">
      <c r="B660" s="187"/>
      <c r="C660" s="187" t="s">
        <v>50</v>
      </c>
      <c r="D660" s="201">
        <v>16</v>
      </c>
      <c r="E660" s="200">
        <v>13</v>
      </c>
      <c r="F660" s="202">
        <v>29</v>
      </c>
      <c r="G660" s="201">
        <v>0</v>
      </c>
      <c r="H660" s="200">
        <v>0</v>
      </c>
      <c r="I660" s="202">
        <v>0</v>
      </c>
      <c r="J660" s="201">
        <v>16</v>
      </c>
      <c r="K660" s="218">
        <v>13</v>
      </c>
      <c r="L660" s="200">
        <v>29</v>
      </c>
    </row>
    <row r="661" spans="3:12" ht="12.75">
      <c r="C661" s="187" t="s">
        <v>174</v>
      </c>
      <c r="D661" s="201">
        <v>2</v>
      </c>
      <c r="E661" s="200">
        <v>5</v>
      </c>
      <c r="F661" s="202">
        <v>7</v>
      </c>
      <c r="G661" s="201">
        <v>47</v>
      </c>
      <c r="H661" s="200">
        <v>26</v>
      </c>
      <c r="I661" s="202">
        <v>73</v>
      </c>
      <c r="J661" s="201">
        <v>49</v>
      </c>
      <c r="K661" s="218">
        <v>31</v>
      </c>
      <c r="L661" s="200">
        <v>80</v>
      </c>
    </row>
    <row r="662" spans="3:12" ht="12.75">
      <c r="C662" s="187" t="s">
        <v>419</v>
      </c>
      <c r="D662" s="201">
        <v>91</v>
      </c>
      <c r="E662" s="200">
        <v>42</v>
      </c>
      <c r="F662" s="202">
        <v>133</v>
      </c>
      <c r="G662" s="201">
        <v>14</v>
      </c>
      <c r="H662" s="200">
        <v>10</v>
      </c>
      <c r="I662" s="202">
        <v>24</v>
      </c>
      <c r="J662" s="201">
        <v>105</v>
      </c>
      <c r="K662" s="218">
        <v>52</v>
      </c>
      <c r="L662" s="200">
        <v>157</v>
      </c>
    </row>
    <row r="663" spans="3:12" ht="12.75">
      <c r="C663" s="187" t="s">
        <v>145</v>
      </c>
      <c r="D663" s="201">
        <v>32</v>
      </c>
      <c r="E663" s="200">
        <v>16</v>
      </c>
      <c r="F663" s="202">
        <v>48</v>
      </c>
      <c r="G663" s="201">
        <v>1</v>
      </c>
      <c r="H663" s="200">
        <v>2</v>
      </c>
      <c r="I663" s="202">
        <v>3</v>
      </c>
      <c r="J663" s="201">
        <v>33</v>
      </c>
      <c r="K663" s="218">
        <v>18</v>
      </c>
      <c r="L663" s="200">
        <v>51</v>
      </c>
    </row>
    <row r="664" spans="1:12" ht="12.75">
      <c r="A664" s="208"/>
      <c r="C664" s="192" t="s">
        <v>300</v>
      </c>
      <c r="D664" s="194">
        <v>141</v>
      </c>
      <c r="E664" s="193">
        <v>76</v>
      </c>
      <c r="F664" s="195">
        <v>217</v>
      </c>
      <c r="G664" s="194">
        <v>62</v>
      </c>
      <c r="H664" s="193">
        <v>38</v>
      </c>
      <c r="I664" s="195">
        <v>100</v>
      </c>
      <c r="J664" s="194">
        <v>203</v>
      </c>
      <c r="K664" s="193">
        <v>114</v>
      </c>
      <c r="L664" s="193">
        <v>317</v>
      </c>
    </row>
    <row r="665" spans="1:12" ht="12.75">
      <c r="A665" s="208"/>
      <c r="C665" s="340" t="s">
        <v>554</v>
      </c>
      <c r="D665" s="190">
        <v>17244</v>
      </c>
      <c r="E665" s="189">
        <v>19370</v>
      </c>
      <c r="F665" s="191">
        <v>36614</v>
      </c>
      <c r="G665" s="190">
        <v>2958</v>
      </c>
      <c r="H665" s="189">
        <v>3477</v>
      </c>
      <c r="I665" s="191">
        <v>6435</v>
      </c>
      <c r="J665" s="190">
        <v>20202</v>
      </c>
      <c r="K665" s="189">
        <v>22847</v>
      </c>
      <c r="L665" s="189">
        <v>43049</v>
      </c>
    </row>
    <row r="666" spans="1:12" ht="26.25" customHeight="1">
      <c r="A666" s="208"/>
      <c r="B666" s="208"/>
      <c r="C666" s="341" t="s">
        <v>494</v>
      </c>
      <c r="D666" s="190">
        <f>SUM(D108)</f>
        <v>45255</v>
      </c>
      <c r="E666" s="189">
        <f aca="true" t="shared" si="0" ref="E666:L666">SUM(E108)</f>
        <v>60639</v>
      </c>
      <c r="F666" s="191">
        <f t="shared" si="0"/>
        <v>105894</v>
      </c>
      <c r="G666" s="190">
        <f t="shared" si="0"/>
        <v>1825</v>
      </c>
      <c r="H666" s="189">
        <f t="shared" si="0"/>
        <v>3337</v>
      </c>
      <c r="I666" s="191">
        <f t="shared" si="0"/>
        <v>5162</v>
      </c>
      <c r="J666" s="190">
        <f t="shared" si="0"/>
        <v>47080</v>
      </c>
      <c r="K666" s="189">
        <f t="shared" si="0"/>
        <v>63976</v>
      </c>
      <c r="L666" s="189">
        <f t="shared" si="0"/>
        <v>111056</v>
      </c>
    </row>
    <row r="667" spans="2:12" ht="12.75">
      <c r="B667" s="208"/>
      <c r="C667" s="341" t="s">
        <v>495</v>
      </c>
      <c r="D667" s="190">
        <f>SUM(D295,D124)</f>
        <v>31999</v>
      </c>
      <c r="E667" s="189">
        <f aca="true" t="shared" si="1" ref="E667:L667">SUM(E295,E124)</f>
        <v>32957</v>
      </c>
      <c r="F667" s="191">
        <f t="shared" si="1"/>
        <v>64956</v>
      </c>
      <c r="G667" s="190">
        <f t="shared" si="1"/>
        <v>2278</v>
      </c>
      <c r="H667" s="189">
        <f t="shared" si="1"/>
        <v>2867</v>
      </c>
      <c r="I667" s="189">
        <f t="shared" si="1"/>
        <v>5145</v>
      </c>
      <c r="J667" s="190">
        <f t="shared" si="1"/>
        <v>34277</v>
      </c>
      <c r="K667" s="189">
        <f t="shared" si="1"/>
        <v>35824</v>
      </c>
      <c r="L667" s="189">
        <f t="shared" si="1"/>
        <v>70101</v>
      </c>
    </row>
    <row r="668" spans="2:12" ht="12.75">
      <c r="B668" s="208"/>
      <c r="C668" s="342" t="s">
        <v>555</v>
      </c>
      <c r="D668" s="226">
        <f>SUM(D665,D145)</f>
        <v>17869</v>
      </c>
      <c r="E668" s="225">
        <f aca="true" t="shared" si="2" ref="E668:L668">SUM(E665,E145)</f>
        <v>20011</v>
      </c>
      <c r="F668" s="352">
        <f t="shared" si="2"/>
        <v>37880</v>
      </c>
      <c r="G668" s="226">
        <f t="shared" si="2"/>
        <v>3203</v>
      </c>
      <c r="H668" s="225">
        <f t="shared" si="2"/>
        <v>3835</v>
      </c>
      <c r="I668" s="225">
        <f t="shared" si="2"/>
        <v>7038</v>
      </c>
      <c r="J668" s="226">
        <f t="shared" si="2"/>
        <v>21072</v>
      </c>
      <c r="K668" s="225">
        <f t="shared" si="2"/>
        <v>23846</v>
      </c>
      <c r="L668" s="225">
        <f t="shared" si="2"/>
        <v>44918</v>
      </c>
    </row>
    <row r="669" spans="3:12" ht="20.25" customHeight="1">
      <c r="C669" s="192" t="s">
        <v>306</v>
      </c>
      <c r="D669" s="204">
        <f>SUM(D666:D668)</f>
        <v>95123</v>
      </c>
      <c r="E669" s="203">
        <f aca="true" t="shared" si="3" ref="E669:L669">SUM(E666:E668)</f>
        <v>113607</v>
      </c>
      <c r="F669" s="205">
        <f t="shared" si="3"/>
        <v>208730</v>
      </c>
      <c r="G669" s="204">
        <f t="shared" si="3"/>
        <v>7306</v>
      </c>
      <c r="H669" s="203">
        <f t="shared" si="3"/>
        <v>10039</v>
      </c>
      <c r="I669" s="203">
        <f t="shared" si="3"/>
        <v>17345</v>
      </c>
      <c r="J669" s="204">
        <f t="shared" si="3"/>
        <v>102429</v>
      </c>
      <c r="K669" s="203">
        <f t="shared" si="3"/>
        <v>123646</v>
      </c>
      <c r="L669" s="203">
        <f t="shared" si="3"/>
        <v>226075</v>
      </c>
    </row>
    <row r="670" spans="4:12" ht="12.75">
      <c r="D670" s="200"/>
      <c r="E670" s="200"/>
      <c r="F670" s="200"/>
      <c r="G670" s="200"/>
      <c r="H670" s="200"/>
      <c r="I670" s="200"/>
      <c r="J670" s="200"/>
      <c r="K670" s="200"/>
      <c r="L670" s="200"/>
    </row>
    <row r="671" spans="1:4" ht="12.75">
      <c r="A671" s="187" t="s">
        <v>483</v>
      </c>
      <c r="D671" s="218"/>
    </row>
    <row r="672" spans="3:12" ht="12.75">
      <c r="C672" s="185"/>
      <c r="D672" s="185"/>
      <c r="E672" s="185"/>
      <c r="F672" s="185"/>
      <c r="G672" s="185"/>
      <c r="H672" s="185"/>
      <c r="I672" s="185"/>
      <c r="J672" s="185"/>
      <c r="K672" s="185"/>
      <c r="L672" s="290"/>
    </row>
    <row r="673" spans="1:12" ht="12.75">
      <c r="A673" s="185"/>
      <c r="B673" s="185"/>
      <c r="C673" s="185"/>
      <c r="D673" s="185"/>
      <c r="E673" s="185"/>
      <c r="F673" s="185"/>
      <c r="G673" s="185"/>
      <c r="H673" s="185"/>
      <c r="I673" s="185"/>
      <c r="J673" s="185"/>
      <c r="K673" s="185"/>
      <c r="L673" s="290"/>
    </row>
    <row r="674" spans="1:12" ht="12.75">
      <c r="A674" s="185"/>
      <c r="B674" s="185"/>
      <c r="C674" s="185"/>
      <c r="D674" s="185"/>
      <c r="E674" s="185"/>
      <c r="F674" s="185"/>
      <c r="G674" s="185"/>
      <c r="H674" s="185"/>
      <c r="I674" s="185"/>
      <c r="J674" s="185"/>
      <c r="K674" s="185"/>
      <c r="L674" s="290"/>
    </row>
    <row r="842" ht="13.5" customHeight="1"/>
  </sheetData>
  <sheetProtection/>
  <mergeCells count="15">
    <mergeCell ref="B553:C553"/>
    <mergeCell ref="B303:C303"/>
    <mergeCell ref="B371:C371"/>
    <mergeCell ref="B378:C378"/>
    <mergeCell ref="B391:C391"/>
    <mergeCell ref="B398:C398"/>
    <mergeCell ref="B374:C374"/>
    <mergeCell ref="B368:C368"/>
    <mergeCell ref="B550:C550"/>
    <mergeCell ref="A2:L2"/>
    <mergeCell ref="A3:L3"/>
    <mergeCell ref="G5:I5"/>
    <mergeCell ref="J5:L5"/>
    <mergeCell ref="B182:C182"/>
    <mergeCell ref="D5:F5"/>
  </mergeCells>
  <printOptions/>
  <pageMargins left="0.35433070866141736" right="0.35433070866141736" top="0.5905511811023623"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K198"/>
  <sheetViews>
    <sheetView zoomScalePageLayoutView="0" workbookViewId="0" topLeftCell="A1">
      <selection activeCell="Y69" sqref="Y69"/>
    </sheetView>
  </sheetViews>
  <sheetFormatPr defaultColWidth="9.140625" defaultRowHeight="12.75"/>
  <cols>
    <col min="1" max="1" width="1.1484375" style="126" customWidth="1"/>
    <col min="2" max="2" width="49.7109375" style="127" customWidth="1"/>
    <col min="3" max="3" width="8.00390625" style="127" customWidth="1"/>
    <col min="4" max="4" width="8.00390625" style="135" customWidth="1"/>
    <col min="5" max="5" width="8.00390625" style="127" customWidth="1"/>
    <col min="6" max="6" width="6.8515625" style="127" customWidth="1"/>
    <col min="7" max="7" width="6.8515625" style="135" customWidth="1"/>
    <col min="8" max="8" width="6.8515625" style="127" customWidth="1"/>
    <col min="9" max="11" width="8.00390625" style="127" customWidth="1"/>
    <col min="12" max="16384" width="8.8515625" style="127" customWidth="1"/>
  </cols>
  <sheetData>
    <row r="1" ht="15" customHeight="1">
      <c r="A1" s="126" t="s">
        <v>804</v>
      </c>
    </row>
    <row r="2" spans="1:11" ht="15" customHeight="1">
      <c r="A2" s="810" t="s">
        <v>297</v>
      </c>
      <c r="B2" s="845"/>
      <c r="C2" s="845"/>
      <c r="D2" s="845"/>
      <c r="E2" s="845"/>
      <c r="F2" s="845"/>
      <c r="G2" s="845"/>
      <c r="H2" s="845"/>
      <c r="I2" s="845"/>
      <c r="J2" s="845"/>
      <c r="K2" s="845"/>
    </row>
    <row r="3" spans="1:11" ht="12.75">
      <c r="A3" s="811" t="s">
        <v>54</v>
      </c>
      <c r="B3" s="811"/>
      <c r="C3" s="811"/>
      <c r="D3" s="811"/>
      <c r="E3" s="811"/>
      <c r="F3" s="811"/>
      <c r="G3" s="811"/>
      <c r="H3" s="811"/>
      <c r="I3" s="846"/>
      <c r="J3" s="846"/>
      <c r="K3" s="846"/>
    </row>
    <row r="4" spans="1:11" ht="13.5" thickBot="1">
      <c r="A4" s="249"/>
      <c r="B4" s="249"/>
      <c r="C4" s="249"/>
      <c r="D4" s="249"/>
      <c r="E4" s="249"/>
      <c r="F4" s="249"/>
      <c r="G4" s="249"/>
      <c r="H4" s="249"/>
      <c r="I4" s="272"/>
      <c r="J4" s="272"/>
      <c r="K4" s="272"/>
    </row>
    <row r="5" spans="1:11" s="130" customFormat="1" ht="27" customHeight="1">
      <c r="A5" s="273"/>
      <c r="B5" s="250"/>
      <c r="C5" s="807" t="s">
        <v>298</v>
      </c>
      <c r="D5" s="808"/>
      <c r="E5" s="809"/>
      <c r="F5" s="808" t="s">
        <v>299</v>
      </c>
      <c r="G5" s="808"/>
      <c r="H5" s="808"/>
      <c r="I5" s="807" t="s">
        <v>300</v>
      </c>
      <c r="J5" s="808"/>
      <c r="K5" s="808"/>
    </row>
    <row r="6" spans="1:11" s="130" customFormat="1" ht="15" customHeight="1">
      <c r="A6" s="274"/>
      <c r="B6" s="251"/>
      <c r="C6" s="275" t="s">
        <v>301</v>
      </c>
      <c r="D6" s="276" t="s">
        <v>302</v>
      </c>
      <c r="E6" s="277" t="s">
        <v>303</v>
      </c>
      <c r="F6" s="276" t="s">
        <v>301</v>
      </c>
      <c r="G6" s="276" t="s">
        <v>302</v>
      </c>
      <c r="H6" s="276" t="s">
        <v>303</v>
      </c>
      <c r="I6" s="275" t="s">
        <v>301</v>
      </c>
      <c r="J6" s="276" t="s">
        <v>302</v>
      </c>
      <c r="K6" s="276" t="s">
        <v>303</v>
      </c>
    </row>
    <row r="7" spans="1:9" ht="12.75">
      <c r="A7" s="126" t="s">
        <v>304</v>
      </c>
      <c r="C7" s="278"/>
      <c r="E7" s="279"/>
      <c r="I7" s="248"/>
    </row>
    <row r="8" spans="2:11" ht="12.75">
      <c r="B8" s="130" t="s">
        <v>563</v>
      </c>
      <c r="C8" s="95">
        <v>3313</v>
      </c>
      <c r="D8" s="79">
        <v>4416</v>
      </c>
      <c r="E8" s="237">
        <v>7729</v>
      </c>
      <c r="F8" s="236">
        <v>207</v>
      </c>
      <c r="G8" s="79">
        <v>555</v>
      </c>
      <c r="H8" s="236">
        <v>762</v>
      </c>
      <c r="I8" s="95">
        <v>3520</v>
      </c>
      <c r="J8" s="236">
        <v>4971</v>
      </c>
      <c r="K8" s="236">
        <v>8491</v>
      </c>
    </row>
    <row r="9" spans="2:11" ht="12.75">
      <c r="B9" s="130" t="s">
        <v>331</v>
      </c>
      <c r="C9" s="95">
        <v>4135</v>
      </c>
      <c r="D9" s="79">
        <v>7838</v>
      </c>
      <c r="E9" s="237">
        <v>11973</v>
      </c>
      <c r="F9" s="236">
        <v>94</v>
      </c>
      <c r="G9" s="79">
        <v>171</v>
      </c>
      <c r="H9" s="236">
        <v>265</v>
      </c>
      <c r="I9" s="95">
        <v>4229</v>
      </c>
      <c r="J9" s="236">
        <v>8009</v>
      </c>
      <c r="K9" s="236">
        <v>12238</v>
      </c>
    </row>
    <row r="10" spans="2:11" ht="12.75">
      <c r="B10" s="130" t="s">
        <v>336</v>
      </c>
      <c r="C10" s="95">
        <v>1689</v>
      </c>
      <c r="D10" s="79">
        <v>2349</v>
      </c>
      <c r="E10" s="237">
        <v>4038</v>
      </c>
      <c r="F10" s="236">
        <v>86</v>
      </c>
      <c r="G10" s="79">
        <v>167</v>
      </c>
      <c r="H10" s="236">
        <v>253</v>
      </c>
      <c r="I10" s="95">
        <v>1775</v>
      </c>
      <c r="J10" s="236">
        <v>2516</v>
      </c>
      <c r="K10" s="236">
        <v>4291</v>
      </c>
    </row>
    <row r="11" spans="2:11" ht="12.75">
      <c r="B11" s="130" t="s">
        <v>327</v>
      </c>
      <c r="C11" s="95">
        <v>47</v>
      </c>
      <c r="D11" s="79">
        <v>1</v>
      </c>
      <c r="E11" s="237">
        <v>48</v>
      </c>
      <c r="F11" s="236">
        <v>40</v>
      </c>
      <c r="G11" s="79">
        <v>2</v>
      </c>
      <c r="H11" s="236">
        <v>42</v>
      </c>
      <c r="I11" s="95">
        <v>87</v>
      </c>
      <c r="J11" s="236">
        <v>3</v>
      </c>
      <c r="K11" s="236">
        <v>90</v>
      </c>
    </row>
    <row r="12" spans="2:11" ht="12.75">
      <c r="B12" s="130" t="s">
        <v>332</v>
      </c>
      <c r="C12" s="95">
        <v>5844</v>
      </c>
      <c r="D12" s="79">
        <v>6040</v>
      </c>
      <c r="E12" s="237">
        <v>11884</v>
      </c>
      <c r="F12" s="236">
        <v>122</v>
      </c>
      <c r="G12" s="79">
        <v>188</v>
      </c>
      <c r="H12" s="236">
        <v>310</v>
      </c>
      <c r="I12" s="95">
        <v>5966</v>
      </c>
      <c r="J12" s="236">
        <v>6228</v>
      </c>
      <c r="K12" s="236">
        <v>12194</v>
      </c>
    </row>
    <row r="13" spans="2:11" ht="12.75">
      <c r="B13" s="130" t="s">
        <v>564</v>
      </c>
      <c r="C13" s="95">
        <v>3425</v>
      </c>
      <c r="D13" s="79">
        <v>3231</v>
      </c>
      <c r="E13" s="237">
        <v>6656</v>
      </c>
      <c r="F13" s="236">
        <v>189</v>
      </c>
      <c r="G13" s="79">
        <v>204</v>
      </c>
      <c r="H13" s="236">
        <v>393</v>
      </c>
      <c r="I13" s="95">
        <v>3614</v>
      </c>
      <c r="J13" s="236">
        <v>3435</v>
      </c>
      <c r="K13" s="236">
        <v>7049</v>
      </c>
    </row>
    <row r="14" spans="2:11" ht="12.75">
      <c r="B14" s="130" t="s">
        <v>333</v>
      </c>
      <c r="C14" s="95">
        <v>2951</v>
      </c>
      <c r="D14" s="79">
        <v>2347</v>
      </c>
      <c r="E14" s="237">
        <v>5298</v>
      </c>
      <c r="F14" s="236">
        <v>127</v>
      </c>
      <c r="G14" s="79">
        <v>89</v>
      </c>
      <c r="H14" s="236">
        <v>216</v>
      </c>
      <c r="I14" s="95">
        <v>3078</v>
      </c>
      <c r="J14" s="236">
        <v>2436</v>
      </c>
      <c r="K14" s="236">
        <v>5514</v>
      </c>
    </row>
    <row r="15" spans="2:11" ht="12.75">
      <c r="B15" s="130" t="s">
        <v>328</v>
      </c>
      <c r="C15" s="95">
        <v>4595</v>
      </c>
      <c r="D15" s="79">
        <v>5840</v>
      </c>
      <c r="E15" s="237">
        <v>10435</v>
      </c>
      <c r="F15" s="236">
        <v>242</v>
      </c>
      <c r="G15" s="79">
        <v>493</v>
      </c>
      <c r="H15" s="236">
        <v>735</v>
      </c>
      <c r="I15" s="95">
        <v>4837</v>
      </c>
      <c r="J15" s="236">
        <v>6333</v>
      </c>
      <c r="K15" s="236">
        <v>11170</v>
      </c>
    </row>
    <row r="16" spans="2:11" ht="12.75">
      <c r="B16" s="130" t="s">
        <v>556</v>
      </c>
      <c r="C16" s="95">
        <v>1293</v>
      </c>
      <c r="D16" s="79">
        <v>2074</v>
      </c>
      <c r="E16" s="237">
        <v>3367</v>
      </c>
      <c r="F16" s="236">
        <v>27</v>
      </c>
      <c r="G16" s="79">
        <v>24</v>
      </c>
      <c r="H16" s="236">
        <v>51</v>
      </c>
      <c r="I16" s="95">
        <v>1320</v>
      </c>
      <c r="J16" s="236">
        <v>2098</v>
      </c>
      <c r="K16" s="236">
        <v>3418</v>
      </c>
    </row>
    <row r="17" spans="2:11" ht="12.75">
      <c r="B17" s="127" t="s">
        <v>557</v>
      </c>
      <c r="C17" s="95">
        <v>3125</v>
      </c>
      <c r="D17" s="79">
        <v>4971</v>
      </c>
      <c r="E17" s="237">
        <v>8096</v>
      </c>
      <c r="F17" s="236">
        <v>41</v>
      </c>
      <c r="G17" s="79">
        <v>97</v>
      </c>
      <c r="H17" s="236">
        <v>138</v>
      </c>
      <c r="I17" s="95">
        <v>3166</v>
      </c>
      <c r="J17" s="236">
        <v>5068</v>
      </c>
      <c r="K17" s="236">
        <v>8234</v>
      </c>
    </row>
    <row r="18" spans="2:11" ht="12.75">
      <c r="B18" s="130" t="s">
        <v>558</v>
      </c>
      <c r="C18" s="95">
        <v>529</v>
      </c>
      <c r="D18" s="79">
        <v>529</v>
      </c>
      <c r="E18" s="237">
        <v>1058</v>
      </c>
      <c r="F18" s="236">
        <v>44</v>
      </c>
      <c r="G18" s="79">
        <v>57</v>
      </c>
      <c r="H18" s="236">
        <v>101</v>
      </c>
      <c r="I18" s="95">
        <v>573</v>
      </c>
      <c r="J18" s="236">
        <v>586</v>
      </c>
      <c r="K18" s="236">
        <v>1159</v>
      </c>
    </row>
    <row r="19" spans="2:11" ht="12.75">
      <c r="B19" s="130" t="s">
        <v>713</v>
      </c>
      <c r="C19" s="95">
        <v>4002</v>
      </c>
      <c r="D19" s="79">
        <v>5424</v>
      </c>
      <c r="E19" s="237">
        <v>9426</v>
      </c>
      <c r="F19" s="236">
        <v>139</v>
      </c>
      <c r="G19" s="79">
        <v>243</v>
      </c>
      <c r="H19" s="236">
        <v>382</v>
      </c>
      <c r="I19" s="95">
        <v>4141</v>
      </c>
      <c r="J19" s="236">
        <v>5667</v>
      </c>
      <c r="K19" s="236">
        <v>9808</v>
      </c>
    </row>
    <row r="20" spans="2:11" ht="12.75">
      <c r="B20" s="130" t="s">
        <v>559</v>
      </c>
      <c r="C20" s="95">
        <v>2969</v>
      </c>
      <c r="D20" s="79">
        <v>3684</v>
      </c>
      <c r="E20" s="237">
        <v>6653</v>
      </c>
      <c r="F20" s="236">
        <v>100</v>
      </c>
      <c r="G20" s="79">
        <v>292</v>
      </c>
      <c r="H20" s="236">
        <v>392</v>
      </c>
      <c r="I20" s="95">
        <v>3069</v>
      </c>
      <c r="J20" s="236">
        <v>3976</v>
      </c>
      <c r="K20" s="236">
        <v>7045</v>
      </c>
    </row>
    <row r="21" spans="2:11" ht="12.75">
      <c r="B21" s="130" t="s">
        <v>567</v>
      </c>
      <c r="C21" s="95">
        <v>2521</v>
      </c>
      <c r="D21" s="79">
        <v>4156</v>
      </c>
      <c r="E21" s="237">
        <v>6677</v>
      </c>
      <c r="F21" s="236">
        <v>144</v>
      </c>
      <c r="G21" s="79">
        <v>374</v>
      </c>
      <c r="H21" s="236">
        <v>518</v>
      </c>
      <c r="I21" s="95">
        <v>2665</v>
      </c>
      <c r="J21" s="236">
        <v>4530</v>
      </c>
      <c r="K21" s="236">
        <v>7195</v>
      </c>
    </row>
    <row r="22" spans="2:11" ht="12.75">
      <c r="B22" s="130" t="s">
        <v>714</v>
      </c>
      <c r="C22" s="95">
        <v>3001</v>
      </c>
      <c r="D22" s="79">
        <v>4884</v>
      </c>
      <c r="E22" s="237">
        <v>7885</v>
      </c>
      <c r="F22" s="236">
        <v>118</v>
      </c>
      <c r="G22" s="79">
        <v>196</v>
      </c>
      <c r="H22" s="236">
        <v>314</v>
      </c>
      <c r="I22" s="95">
        <v>3119</v>
      </c>
      <c r="J22" s="236">
        <v>5080</v>
      </c>
      <c r="K22" s="236">
        <v>8199</v>
      </c>
    </row>
    <row r="23" spans="2:11" ht="12.75">
      <c r="B23" s="130" t="s">
        <v>715</v>
      </c>
      <c r="C23" s="95">
        <v>1796</v>
      </c>
      <c r="D23" s="79">
        <v>2756</v>
      </c>
      <c r="E23" s="237">
        <v>4552</v>
      </c>
      <c r="F23" s="236">
        <v>102</v>
      </c>
      <c r="G23" s="79">
        <v>172</v>
      </c>
      <c r="H23" s="236">
        <v>274</v>
      </c>
      <c r="I23" s="95">
        <v>1898</v>
      </c>
      <c r="J23" s="236">
        <v>2928</v>
      </c>
      <c r="K23" s="236">
        <v>4826</v>
      </c>
    </row>
    <row r="24" spans="2:11" ht="18" customHeight="1">
      <c r="B24" s="130" t="s">
        <v>716</v>
      </c>
      <c r="C24" s="95">
        <v>20</v>
      </c>
      <c r="D24" s="79">
        <v>99</v>
      </c>
      <c r="E24" s="237">
        <v>119</v>
      </c>
      <c r="F24" s="236">
        <v>3</v>
      </c>
      <c r="G24" s="79">
        <v>13</v>
      </c>
      <c r="H24" s="236">
        <v>16</v>
      </c>
      <c r="I24" s="95">
        <v>23</v>
      </c>
      <c r="J24" s="236">
        <v>112</v>
      </c>
      <c r="K24" s="236">
        <v>135</v>
      </c>
    </row>
    <row r="25" spans="2:11" ht="12.75">
      <c r="B25" s="238" t="s">
        <v>300</v>
      </c>
      <c r="C25" s="160">
        <f aca="true" t="shared" si="0" ref="C25:H25">SUM(C8:C24)</f>
        <v>45255</v>
      </c>
      <c r="D25" s="161">
        <f t="shared" si="0"/>
        <v>60639</v>
      </c>
      <c r="E25" s="245">
        <f t="shared" si="0"/>
        <v>105894</v>
      </c>
      <c r="F25" s="161">
        <f t="shared" si="0"/>
        <v>1825</v>
      </c>
      <c r="G25" s="161">
        <f t="shared" si="0"/>
        <v>3337</v>
      </c>
      <c r="H25" s="161">
        <f t="shared" si="0"/>
        <v>5162</v>
      </c>
      <c r="I25" s="160">
        <f>C25+F25</f>
        <v>47080</v>
      </c>
      <c r="J25" s="161">
        <f>D25+G25</f>
        <v>63976</v>
      </c>
      <c r="K25" s="161">
        <f>E25+H25</f>
        <v>111056</v>
      </c>
    </row>
    <row r="26" spans="1:11" ht="12.75">
      <c r="A26" s="126" t="s">
        <v>307</v>
      </c>
      <c r="B26" s="238"/>
      <c r="C26" s="142"/>
      <c r="D26" s="92"/>
      <c r="E26" s="239"/>
      <c r="F26" s="92"/>
      <c r="G26" s="92"/>
      <c r="H26" s="92"/>
      <c r="I26" s="142"/>
      <c r="J26" s="92"/>
      <c r="K26" s="92"/>
    </row>
    <row r="27" spans="2:11" ht="12.75">
      <c r="B27" s="242" t="s">
        <v>563</v>
      </c>
      <c r="C27" s="128">
        <v>202</v>
      </c>
      <c r="D27" s="78">
        <v>225</v>
      </c>
      <c r="E27" s="129">
        <v>427</v>
      </c>
      <c r="F27" s="78">
        <v>99</v>
      </c>
      <c r="G27" s="78">
        <v>167</v>
      </c>
      <c r="H27" s="78">
        <v>266</v>
      </c>
      <c r="I27" s="128">
        <v>301</v>
      </c>
      <c r="J27" s="78">
        <v>392</v>
      </c>
      <c r="K27" s="78">
        <v>693</v>
      </c>
    </row>
    <row r="28" spans="2:11" ht="12.75">
      <c r="B28" s="242" t="s">
        <v>336</v>
      </c>
      <c r="C28" s="128">
        <v>242</v>
      </c>
      <c r="D28" s="78">
        <v>184</v>
      </c>
      <c r="E28" s="129">
        <v>426</v>
      </c>
      <c r="F28" s="78">
        <v>118</v>
      </c>
      <c r="G28" s="78">
        <v>86</v>
      </c>
      <c r="H28" s="78">
        <v>204</v>
      </c>
      <c r="I28" s="128">
        <v>360</v>
      </c>
      <c r="J28" s="78">
        <v>270</v>
      </c>
      <c r="K28" s="78">
        <v>630</v>
      </c>
    </row>
    <row r="29" spans="2:11" ht="12.75">
      <c r="B29" s="242" t="s">
        <v>327</v>
      </c>
      <c r="C29" s="128">
        <v>241</v>
      </c>
      <c r="D29" s="78">
        <v>37</v>
      </c>
      <c r="E29" s="129">
        <v>278</v>
      </c>
      <c r="F29" s="78">
        <v>126</v>
      </c>
      <c r="G29" s="78">
        <v>13</v>
      </c>
      <c r="H29" s="78">
        <v>139</v>
      </c>
      <c r="I29" s="128">
        <v>367</v>
      </c>
      <c r="J29" s="78">
        <v>50</v>
      </c>
      <c r="K29" s="78">
        <v>417</v>
      </c>
    </row>
    <row r="30" spans="2:11" ht="12.75">
      <c r="B30" s="242" t="s">
        <v>332</v>
      </c>
      <c r="C30" s="128">
        <v>377</v>
      </c>
      <c r="D30" s="78">
        <v>386</v>
      </c>
      <c r="E30" s="129">
        <v>763</v>
      </c>
      <c r="F30" s="78">
        <v>50</v>
      </c>
      <c r="G30" s="78">
        <v>72</v>
      </c>
      <c r="H30" s="78">
        <v>122</v>
      </c>
      <c r="I30" s="128">
        <v>427</v>
      </c>
      <c r="J30" s="78">
        <v>458</v>
      </c>
      <c r="K30" s="78">
        <v>885</v>
      </c>
    </row>
    <row r="31" spans="2:11" ht="12.75">
      <c r="B31" s="127" t="s">
        <v>328</v>
      </c>
      <c r="C31" s="128">
        <v>86</v>
      </c>
      <c r="D31" s="78">
        <v>170</v>
      </c>
      <c r="E31" s="129">
        <v>256</v>
      </c>
      <c r="F31" s="78">
        <v>9</v>
      </c>
      <c r="G31" s="78">
        <v>24</v>
      </c>
      <c r="H31" s="78">
        <v>33</v>
      </c>
      <c r="I31" s="128">
        <v>95</v>
      </c>
      <c r="J31" s="78">
        <v>194</v>
      </c>
      <c r="K31" s="78">
        <v>289</v>
      </c>
    </row>
    <row r="32" spans="2:11" ht="12.75">
      <c r="B32" s="242" t="s">
        <v>558</v>
      </c>
      <c r="C32" s="128">
        <v>376</v>
      </c>
      <c r="D32" s="78">
        <v>540</v>
      </c>
      <c r="E32" s="129">
        <v>916</v>
      </c>
      <c r="F32" s="78">
        <v>48</v>
      </c>
      <c r="G32" s="78">
        <v>72</v>
      </c>
      <c r="H32" s="78">
        <v>120</v>
      </c>
      <c r="I32" s="128">
        <v>424</v>
      </c>
      <c r="J32" s="78">
        <v>612</v>
      </c>
      <c r="K32" s="78">
        <v>1036</v>
      </c>
    </row>
    <row r="33" spans="2:11" ht="18" customHeight="1">
      <c r="B33" s="242" t="s">
        <v>717</v>
      </c>
      <c r="C33" s="128">
        <v>226</v>
      </c>
      <c r="D33" s="78">
        <v>237</v>
      </c>
      <c r="E33" s="129">
        <v>463</v>
      </c>
      <c r="F33" s="78">
        <v>23</v>
      </c>
      <c r="G33" s="78">
        <v>26</v>
      </c>
      <c r="H33" s="78">
        <v>49</v>
      </c>
      <c r="I33" s="128">
        <v>249</v>
      </c>
      <c r="J33" s="78">
        <v>263</v>
      </c>
      <c r="K33" s="78">
        <v>512</v>
      </c>
    </row>
    <row r="34" spans="2:11" ht="18" customHeight="1">
      <c r="B34" s="242" t="s">
        <v>386</v>
      </c>
      <c r="C34" s="128">
        <v>11717</v>
      </c>
      <c r="D34" s="78">
        <v>11174</v>
      </c>
      <c r="E34" s="129">
        <v>22891</v>
      </c>
      <c r="F34" s="78">
        <v>855</v>
      </c>
      <c r="G34" s="78">
        <v>826</v>
      </c>
      <c r="H34" s="78">
        <v>1681</v>
      </c>
      <c r="I34" s="128">
        <v>12572</v>
      </c>
      <c r="J34" s="78">
        <v>12000</v>
      </c>
      <c r="K34" s="78">
        <v>24572</v>
      </c>
    </row>
    <row r="35" spans="2:11" ht="12.75">
      <c r="B35" s="242" t="s">
        <v>390</v>
      </c>
      <c r="C35" s="128">
        <v>213</v>
      </c>
      <c r="D35" s="78">
        <v>245</v>
      </c>
      <c r="E35" s="129">
        <v>458</v>
      </c>
      <c r="F35" s="78">
        <v>14</v>
      </c>
      <c r="G35" s="78">
        <v>26</v>
      </c>
      <c r="H35" s="78">
        <v>40</v>
      </c>
      <c r="I35" s="128">
        <v>227</v>
      </c>
      <c r="J35" s="78">
        <v>271</v>
      </c>
      <c r="K35" s="78">
        <v>498</v>
      </c>
    </row>
    <row r="36" spans="2:11" ht="12.75">
      <c r="B36" s="242" t="s">
        <v>329</v>
      </c>
      <c r="C36" s="128">
        <v>4401</v>
      </c>
      <c r="D36" s="78">
        <v>4579</v>
      </c>
      <c r="E36" s="129">
        <v>8980</v>
      </c>
      <c r="F36" s="78">
        <v>419</v>
      </c>
      <c r="G36" s="78">
        <v>737</v>
      </c>
      <c r="H36" s="78">
        <v>1156</v>
      </c>
      <c r="I36" s="128">
        <v>4820</v>
      </c>
      <c r="J36" s="78">
        <v>5316</v>
      </c>
      <c r="K36" s="78">
        <v>10136</v>
      </c>
    </row>
    <row r="37" spans="2:11" ht="12.75">
      <c r="B37" s="242" t="s">
        <v>387</v>
      </c>
      <c r="C37" s="128">
        <v>9641</v>
      </c>
      <c r="D37" s="78">
        <v>10777</v>
      </c>
      <c r="E37" s="129">
        <v>20418</v>
      </c>
      <c r="F37" s="78">
        <v>248</v>
      </c>
      <c r="G37" s="78">
        <v>457</v>
      </c>
      <c r="H37" s="78">
        <v>705</v>
      </c>
      <c r="I37" s="128">
        <v>9889</v>
      </c>
      <c r="J37" s="78">
        <v>11234</v>
      </c>
      <c r="K37" s="78">
        <v>21123</v>
      </c>
    </row>
    <row r="38" spans="2:11" ht="12.75">
      <c r="B38" s="242" t="s">
        <v>388</v>
      </c>
      <c r="C38" s="128">
        <v>1123</v>
      </c>
      <c r="D38" s="78">
        <v>1081</v>
      </c>
      <c r="E38" s="129">
        <v>2204</v>
      </c>
      <c r="F38" s="78">
        <v>72</v>
      </c>
      <c r="G38" s="78">
        <v>60</v>
      </c>
      <c r="H38" s="78">
        <v>132</v>
      </c>
      <c r="I38" s="128">
        <v>1195</v>
      </c>
      <c r="J38" s="78">
        <v>1141</v>
      </c>
      <c r="K38" s="78">
        <v>2336</v>
      </c>
    </row>
    <row r="39" spans="2:11" ht="12.75">
      <c r="B39" s="242" t="s">
        <v>389</v>
      </c>
      <c r="C39" s="128">
        <v>2458</v>
      </c>
      <c r="D39" s="78">
        <v>2849</v>
      </c>
      <c r="E39" s="129">
        <v>5307</v>
      </c>
      <c r="F39" s="78">
        <v>173</v>
      </c>
      <c r="G39" s="78">
        <v>285</v>
      </c>
      <c r="H39" s="78">
        <v>458</v>
      </c>
      <c r="I39" s="128">
        <v>2631</v>
      </c>
      <c r="J39" s="78">
        <v>3134</v>
      </c>
      <c r="K39" s="78">
        <v>5765</v>
      </c>
    </row>
    <row r="40" spans="2:11" ht="16.5" customHeight="1">
      <c r="B40" s="242" t="s">
        <v>644</v>
      </c>
      <c r="C40" s="128">
        <v>233</v>
      </c>
      <c r="D40" s="78">
        <v>413</v>
      </c>
      <c r="E40" s="129">
        <v>646</v>
      </c>
      <c r="F40" s="78">
        <v>11</v>
      </c>
      <c r="G40" s="78">
        <v>13</v>
      </c>
      <c r="H40" s="78">
        <v>24</v>
      </c>
      <c r="I40" s="128">
        <v>244</v>
      </c>
      <c r="J40" s="78">
        <v>426</v>
      </c>
      <c r="K40" s="78">
        <v>670</v>
      </c>
    </row>
    <row r="41" spans="2:11" ht="12.75">
      <c r="B41" s="242" t="s">
        <v>676</v>
      </c>
      <c r="C41" s="128">
        <v>463</v>
      </c>
      <c r="D41" s="78">
        <v>60</v>
      </c>
      <c r="E41" s="129">
        <v>523</v>
      </c>
      <c r="F41" s="78">
        <v>13</v>
      </c>
      <c r="G41" s="78">
        <v>3</v>
      </c>
      <c r="H41" s="78">
        <v>16</v>
      </c>
      <c r="I41" s="128">
        <v>476</v>
      </c>
      <c r="J41" s="78">
        <v>63</v>
      </c>
      <c r="K41" s="78">
        <v>539</v>
      </c>
    </row>
    <row r="42" spans="2:11" ht="12.75">
      <c r="B42" s="238" t="s">
        <v>300</v>
      </c>
      <c r="C42" s="160">
        <f aca="true" t="shared" si="1" ref="C42:K42">SUM(C27:C41)</f>
        <v>31999</v>
      </c>
      <c r="D42" s="161">
        <f t="shared" si="1"/>
        <v>32957</v>
      </c>
      <c r="E42" s="161">
        <f t="shared" si="1"/>
        <v>64956</v>
      </c>
      <c r="F42" s="160">
        <f t="shared" si="1"/>
        <v>2278</v>
      </c>
      <c r="G42" s="161">
        <f t="shared" si="1"/>
        <v>2867</v>
      </c>
      <c r="H42" s="161">
        <f t="shared" si="1"/>
        <v>5145</v>
      </c>
      <c r="I42" s="160">
        <f t="shared" si="1"/>
        <v>34277</v>
      </c>
      <c r="J42" s="161">
        <f t="shared" si="1"/>
        <v>35824</v>
      </c>
      <c r="K42" s="161">
        <f t="shared" si="1"/>
        <v>70101</v>
      </c>
    </row>
    <row r="43" spans="1:11" ht="12.75">
      <c r="A43" s="126" t="s">
        <v>468</v>
      </c>
      <c r="B43" s="238"/>
      <c r="C43" s="142"/>
      <c r="D43" s="92"/>
      <c r="E43" s="239"/>
      <c r="F43" s="92"/>
      <c r="G43" s="92"/>
      <c r="H43" s="92"/>
      <c r="I43" s="142"/>
      <c r="J43" s="92"/>
      <c r="K43" s="92"/>
    </row>
    <row r="44" spans="2:11" ht="12.75">
      <c r="B44" s="242" t="s">
        <v>563</v>
      </c>
      <c r="C44" s="128">
        <v>98</v>
      </c>
      <c r="D44" s="78">
        <v>98</v>
      </c>
      <c r="E44" s="129">
        <v>196</v>
      </c>
      <c r="F44" s="78">
        <v>43</v>
      </c>
      <c r="G44" s="78">
        <v>67</v>
      </c>
      <c r="H44" s="78">
        <v>110</v>
      </c>
      <c r="I44" s="128">
        <v>141</v>
      </c>
      <c r="J44" s="78">
        <v>165</v>
      </c>
      <c r="K44" s="78">
        <v>306</v>
      </c>
    </row>
    <row r="45" spans="2:11" ht="12.75">
      <c r="B45" s="242" t="s">
        <v>336</v>
      </c>
      <c r="C45" s="128">
        <v>78</v>
      </c>
      <c r="D45" s="78">
        <v>58</v>
      </c>
      <c r="E45" s="129">
        <v>136</v>
      </c>
      <c r="F45" s="78">
        <v>56</v>
      </c>
      <c r="G45" s="78">
        <v>118</v>
      </c>
      <c r="H45" s="78">
        <v>174</v>
      </c>
      <c r="I45" s="128">
        <v>134</v>
      </c>
      <c r="J45" s="78">
        <v>176</v>
      </c>
      <c r="K45" s="78">
        <v>310</v>
      </c>
    </row>
    <row r="46" spans="2:11" ht="12.75">
      <c r="B46" s="242" t="s">
        <v>327</v>
      </c>
      <c r="C46" s="128">
        <v>84</v>
      </c>
      <c r="D46" s="78">
        <v>13</v>
      </c>
      <c r="E46" s="129">
        <v>97</v>
      </c>
      <c r="F46" s="78">
        <v>34</v>
      </c>
      <c r="G46" s="78">
        <v>3</v>
      </c>
      <c r="H46" s="78">
        <v>37</v>
      </c>
      <c r="I46" s="128">
        <v>118</v>
      </c>
      <c r="J46" s="78">
        <v>16</v>
      </c>
      <c r="K46" s="78">
        <v>134</v>
      </c>
    </row>
    <row r="47" spans="2:11" ht="12.75">
      <c r="B47" s="242" t="s">
        <v>332</v>
      </c>
      <c r="C47" s="128">
        <v>165</v>
      </c>
      <c r="D47" s="78">
        <v>163</v>
      </c>
      <c r="E47" s="129">
        <v>328</v>
      </c>
      <c r="F47" s="78">
        <v>40</v>
      </c>
      <c r="G47" s="78">
        <v>60</v>
      </c>
      <c r="H47" s="78">
        <v>100</v>
      </c>
      <c r="I47" s="128">
        <v>205</v>
      </c>
      <c r="J47" s="78">
        <v>223</v>
      </c>
      <c r="K47" s="78">
        <v>428</v>
      </c>
    </row>
    <row r="48" spans="2:11" ht="12.75">
      <c r="B48" s="242" t="s">
        <v>328</v>
      </c>
      <c r="C48" s="128">
        <v>24</v>
      </c>
      <c r="D48" s="78">
        <v>44</v>
      </c>
      <c r="E48" s="129">
        <v>68</v>
      </c>
      <c r="F48" s="78">
        <v>1</v>
      </c>
      <c r="G48" s="78">
        <v>11</v>
      </c>
      <c r="H48" s="78">
        <v>12</v>
      </c>
      <c r="I48" s="128">
        <v>25</v>
      </c>
      <c r="J48" s="78">
        <v>55</v>
      </c>
      <c r="K48" s="78">
        <v>80</v>
      </c>
    </row>
    <row r="49" spans="2:11" ht="12.75">
      <c r="B49" s="127" t="s">
        <v>558</v>
      </c>
      <c r="C49" s="128">
        <v>116</v>
      </c>
      <c r="D49" s="78">
        <v>191</v>
      </c>
      <c r="E49" s="129">
        <v>307</v>
      </c>
      <c r="F49" s="78">
        <v>57</v>
      </c>
      <c r="G49" s="78">
        <v>89</v>
      </c>
      <c r="H49" s="78">
        <v>146</v>
      </c>
      <c r="I49" s="128">
        <v>173</v>
      </c>
      <c r="J49" s="78">
        <v>280</v>
      </c>
      <c r="K49" s="78">
        <v>453</v>
      </c>
    </row>
    <row r="50" spans="2:11" ht="18" customHeight="1">
      <c r="B50" s="242" t="s">
        <v>717</v>
      </c>
      <c r="C50" s="243">
        <v>60</v>
      </c>
      <c r="D50" s="224">
        <v>74</v>
      </c>
      <c r="E50" s="260">
        <v>134</v>
      </c>
      <c r="F50" s="224">
        <v>14</v>
      </c>
      <c r="G50" s="224">
        <v>10</v>
      </c>
      <c r="H50" s="224">
        <v>24</v>
      </c>
      <c r="I50" s="128">
        <v>74</v>
      </c>
      <c r="J50" s="78">
        <v>84</v>
      </c>
      <c r="K50" s="78">
        <v>158</v>
      </c>
    </row>
    <row r="51" spans="2:11" ht="18" customHeight="1">
      <c r="B51" s="242" t="s">
        <v>386</v>
      </c>
      <c r="C51" s="243">
        <v>7594</v>
      </c>
      <c r="D51" s="224">
        <v>7660</v>
      </c>
      <c r="E51" s="260">
        <v>15254</v>
      </c>
      <c r="F51" s="224">
        <v>1398</v>
      </c>
      <c r="G51" s="224">
        <v>1463</v>
      </c>
      <c r="H51" s="224">
        <v>2861</v>
      </c>
      <c r="I51" s="128">
        <v>8992</v>
      </c>
      <c r="J51" s="78">
        <v>9123</v>
      </c>
      <c r="K51" s="78">
        <v>18115</v>
      </c>
    </row>
    <row r="52" spans="2:11" ht="12.75">
      <c r="B52" s="242" t="s">
        <v>390</v>
      </c>
      <c r="C52" s="243">
        <v>64</v>
      </c>
      <c r="D52" s="224">
        <v>68</v>
      </c>
      <c r="E52" s="260">
        <v>132</v>
      </c>
      <c r="F52" s="224">
        <v>150</v>
      </c>
      <c r="G52" s="224">
        <v>78</v>
      </c>
      <c r="H52" s="224">
        <v>228</v>
      </c>
      <c r="I52" s="128">
        <v>214</v>
      </c>
      <c r="J52" s="78">
        <v>146</v>
      </c>
      <c r="K52" s="78">
        <v>360</v>
      </c>
    </row>
    <row r="53" spans="2:11" ht="12.75">
      <c r="B53" s="242" t="s">
        <v>329</v>
      </c>
      <c r="C53" s="243">
        <v>2033</v>
      </c>
      <c r="D53" s="224">
        <v>2534</v>
      </c>
      <c r="E53" s="260">
        <v>4567</v>
      </c>
      <c r="F53" s="224">
        <v>318</v>
      </c>
      <c r="G53" s="224">
        <v>491</v>
      </c>
      <c r="H53" s="224">
        <v>809</v>
      </c>
      <c r="I53" s="128">
        <v>2351</v>
      </c>
      <c r="J53" s="78">
        <v>3025</v>
      </c>
      <c r="K53" s="78">
        <v>5376</v>
      </c>
    </row>
    <row r="54" spans="2:11" ht="12.75">
      <c r="B54" s="242" t="s">
        <v>387</v>
      </c>
      <c r="C54" s="243">
        <v>5300</v>
      </c>
      <c r="D54" s="224">
        <v>6510</v>
      </c>
      <c r="E54" s="260">
        <v>11810</v>
      </c>
      <c r="F54" s="224">
        <v>350</v>
      </c>
      <c r="G54" s="224">
        <v>585</v>
      </c>
      <c r="H54" s="224">
        <v>935</v>
      </c>
      <c r="I54" s="128">
        <v>5650</v>
      </c>
      <c r="J54" s="78">
        <v>7095</v>
      </c>
      <c r="K54" s="78">
        <v>12745</v>
      </c>
    </row>
    <row r="55" spans="2:11" ht="12.75">
      <c r="B55" s="242" t="s">
        <v>388</v>
      </c>
      <c r="C55" s="243">
        <v>303</v>
      </c>
      <c r="D55" s="224">
        <v>327</v>
      </c>
      <c r="E55" s="260">
        <v>630</v>
      </c>
      <c r="F55" s="224">
        <v>97</v>
      </c>
      <c r="G55" s="224">
        <v>47</v>
      </c>
      <c r="H55" s="224">
        <v>144</v>
      </c>
      <c r="I55" s="128">
        <v>400</v>
      </c>
      <c r="J55" s="78">
        <v>374</v>
      </c>
      <c r="K55" s="78">
        <v>774</v>
      </c>
    </row>
    <row r="56" spans="2:11" ht="12.75">
      <c r="B56" s="242" t="s">
        <v>389</v>
      </c>
      <c r="C56" s="243">
        <v>1530</v>
      </c>
      <c r="D56" s="224">
        <v>1963</v>
      </c>
      <c r="E56" s="260">
        <v>3493</v>
      </c>
      <c r="F56" s="224">
        <v>426</v>
      </c>
      <c r="G56" s="224">
        <v>615</v>
      </c>
      <c r="H56" s="224">
        <v>1041</v>
      </c>
      <c r="I56" s="128">
        <v>1956</v>
      </c>
      <c r="J56" s="78">
        <v>2578</v>
      </c>
      <c r="K56" s="78">
        <v>4534</v>
      </c>
    </row>
    <row r="57" spans="2:11" ht="18" customHeight="1">
      <c r="B57" s="242" t="s">
        <v>644</v>
      </c>
      <c r="C57" s="243">
        <v>54</v>
      </c>
      <c r="D57" s="224">
        <v>81</v>
      </c>
      <c r="E57" s="260">
        <v>135</v>
      </c>
      <c r="F57" s="224">
        <v>1</v>
      </c>
      <c r="G57" s="224">
        <v>2</v>
      </c>
      <c r="H57" s="224">
        <v>3</v>
      </c>
      <c r="I57" s="128">
        <v>55</v>
      </c>
      <c r="J57" s="78">
        <v>83</v>
      </c>
      <c r="K57" s="78">
        <v>138</v>
      </c>
    </row>
    <row r="58" spans="2:11" ht="12.75">
      <c r="B58" s="242" t="s">
        <v>675</v>
      </c>
      <c r="C58" s="243">
        <v>38</v>
      </c>
      <c r="D58" s="224">
        <v>21</v>
      </c>
      <c r="E58" s="260">
        <v>59</v>
      </c>
      <c r="F58" s="224">
        <v>39</v>
      </c>
      <c r="G58" s="224">
        <v>39</v>
      </c>
      <c r="H58" s="224">
        <v>78</v>
      </c>
      <c r="I58" s="128">
        <v>77</v>
      </c>
      <c r="J58" s="78">
        <v>60</v>
      </c>
      <c r="K58" s="78">
        <v>137</v>
      </c>
    </row>
    <row r="59" spans="2:11" ht="12.75">
      <c r="B59" s="242" t="s">
        <v>678</v>
      </c>
      <c r="C59" s="243">
        <v>2</v>
      </c>
      <c r="D59" s="224">
        <v>33</v>
      </c>
      <c r="E59" s="260">
        <v>35</v>
      </c>
      <c r="F59" s="224">
        <v>0</v>
      </c>
      <c r="G59" s="224">
        <v>1</v>
      </c>
      <c r="H59" s="224">
        <v>1</v>
      </c>
      <c r="I59" s="128">
        <v>2</v>
      </c>
      <c r="J59" s="78">
        <v>34</v>
      </c>
      <c r="K59" s="78">
        <v>36</v>
      </c>
    </row>
    <row r="60" spans="2:11" ht="26.25">
      <c r="B60" s="158" t="s">
        <v>817</v>
      </c>
      <c r="C60" s="243">
        <v>17</v>
      </c>
      <c r="D60" s="224">
        <v>81</v>
      </c>
      <c r="E60" s="260">
        <v>98</v>
      </c>
      <c r="F60" s="224">
        <v>2</v>
      </c>
      <c r="G60" s="224">
        <v>12</v>
      </c>
      <c r="H60" s="224">
        <v>14</v>
      </c>
      <c r="I60" s="128">
        <v>19</v>
      </c>
      <c r="J60" s="78">
        <v>93</v>
      </c>
      <c r="K60" s="78">
        <v>112</v>
      </c>
    </row>
    <row r="61" spans="2:11" ht="12.75">
      <c r="B61" s="242" t="s">
        <v>677</v>
      </c>
      <c r="C61" s="243">
        <v>9</v>
      </c>
      <c r="D61" s="224">
        <v>21</v>
      </c>
      <c r="E61" s="260">
        <v>30</v>
      </c>
      <c r="F61" s="224">
        <v>3</v>
      </c>
      <c r="G61" s="224">
        <v>9</v>
      </c>
      <c r="H61" s="224">
        <v>12</v>
      </c>
      <c r="I61" s="128">
        <v>12</v>
      </c>
      <c r="J61" s="78">
        <v>30</v>
      </c>
      <c r="K61" s="78">
        <v>42</v>
      </c>
    </row>
    <row r="62" spans="2:11" ht="12.75">
      <c r="B62" s="242" t="s">
        <v>676</v>
      </c>
      <c r="C62" s="243">
        <v>213</v>
      </c>
      <c r="D62" s="224">
        <v>14</v>
      </c>
      <c r="E62" s="260">
        <v>227</v>
      </c>
      <c r="F62" s="224">
        <v>6</v>
      </c>
      <c r="G62" s="224">
        <v>0</v>
      </c>
      <c r="H62" s="224">
        <v>6</v>
      </c>
      <c r="I62" s="128">
        <v>219</v>
      </c>
      <c r="J62" s="78">
        <v>14</v>
      </c>
      <c r="K62" s="78">
        <v>233</v>
      </c>
    </row>
    <row r="63" spans="2:11" ht="12.75">
      <c r="B63" s="242" t="s">
        <v>674</v>
      </c>
      <c r="C63" s="243">
        <v>0</v>
      </c>
      <c r="D63" s="224">
        <v>0</v>
      </c>
      <c r="E63" s="260">
        <v>0</v>
      </c>
      <c r="F63" s="224">
        <v>29</v>
      </c>
      <c r="G63" s="224">
        <v>30</v>
      </c>
      <c r="H63" s="224">
        <v>59</v>
      </c>
      <c r="I63" s="128">
        <v>29</v>
      </c>
      <c r="J63" s="78">
        <v>30</v>
      </c>
      <c r="K63" s="78">
        <v>59</v>
      </c>
    </row>
    <row r="64" spans="2:11" ht="12.75">
      <c r="B64" s="242" t="s">
        <v>673</v>
      </c>
      <c r="C64" s="243">
        <v>42</v>
      </c>
      <c r="D64" s="224">
        <v>25</v>
      </c>
      <c r="E64" s="260">
        <v>67</v>
      </c>
      <c r="F64" s="224">
        <v>48</v>
      </c>
      <c r="G64" s="224">
        <v>32</v>
      </c>
      <c r="H64" s="224">
        <v>80</v>
      </c>
      <c r="I64" s="128">
        <v>90</v>
      </c>
      <c r="J64" s="78">
        <v>57</v>
      </c>
      <c r="K64" s="78">
        <v>147</v>
      </c>
    </row>
    <row r="65" spans="2:11" ht="12.75">
      <c r="B65" s="242" t="s">
        <v>672</v>
      </c>
      <c r="C65" s="243">
        <v>5</v>
      </c>
      <c r="D65" s="224">
        <v>11</v>
      </c>
      <c r="E65" s="260">
        <v>16</v>
      </c>
      <c r="F65" s="224">
        <v>19</v>
      </c>
      <c r="G65" s="224">
        <v>23</v>
      </c>
      <c r="H65" s="224">
        <v>42</v>
      </c>
      <c r="I65" s="128">
        <v>24</v>
      </c>
      <c r="J65" s="78">
        <v>34</v>
      </c>
      <c r="K65" s="78">
        <v>58</v>
      </c>
    </row>
    <row r="66" spans="2:11" ht="12.75">
      <c r="B66" s="631" t="s">
        <v>671</v>
      </c>
      <c r="C66" s="243">
        <v>40</v>
      </c>
      <c r="D66" s="224">
        <v>21</v>
      </c>
      <c r="E66" s="260">
        <v>61</v>
      </c>
      <c r="F66" s="224">
        <v>72</v>
      </c>
      <c r="G66" s="224">
        <v>50</v>
      </c>
      <c r="H66" s="224">
        <v>122</v>
      </c>
      <c r="I66" s="128">
        <v>112</v>
      </c>
      <c r="J66" s="78">
        <v>71</v>
      </c>
      <c r="K66" s="78">
        <v>183</v>
      </c>
    </row>
    <row r="67" spans="2:11" ht="12.75">
      <c r="B67" s="238" t="s">
        <v>300</v>
      </c>
      <c r="C67" s="160">
        <f>SUM(C44:C66)</f>
        <v>17869</v>
      </c>
      <c r="D67" s="161">
        <f>SUM(D44:D66)</f>
        <v>20011</v>
      </c>
      <c r="E67" s="245">
        <f>SUM(E44:E66)</f>
        <v>37880</v>
      </c>
      <c r="F67" s="161">
        <f>SUM(F44:F66)</f>
        <v>3203</v>
      </c>
      <c r="G67" s="161">
        <f>SUM(G44:G66)</f>
        <v>3835</v>
      </c>
      <c r="H67" s="161">
        <f>SUM(H44:H66)</f>
        <v>7038</v>
      </c>
      <c r="I67" s="160">
        <f>SUM(I44:I66)</f>
        <v>21072</v>
      </c>
      <c r="J67" s="161">
        <f>SUM(J44:J66)</f>
        <v>23846</v>
      </c>
      <c r="K67" s="161">
        <f>SUM(K44:K66)</f>
        <v>44918</v>
      </c>
    </row>
    <row r="68" spans="2:11" ht="12.75">
      <c r="B68" s="238" t="s">
        <v>346</v>
      </c>
      <c r="C68" s="142">
        <f>C67+C42+C25</f>
        <v>95123</v>
      </c>
      <c r="D68" s="92">
        <f>D67+D42+D25</f>
        <v>113607</v>
      </c>
      <c r="E68" s="239">
        <f>E67+E42+E25</f>
        <v>208730</v>
      </c>
      <c r="F68" s="92">
        <f>F67+F42+F25</f>
        <v>7306</v>
      </c>
      <c r="G68" s="92">
        <f>G67+G42+G25</f>
        <v>10039</v>
      </c>
      <c r="H68" s="92">
        <f>H67+H42+H25</f>
        <v>17345</v>
      </c>
      <c r="I68" s="142">
        <f>I67+I42+I25</f>
        <v>102429</v>
      </c>
      <c r="J68" s="92">
        <f>J67+J42+J25</f>
        <v>123646</v>
      </c>
      <c r="K68" s="92">
        <f>K67+K42+K25</f>
        <v>226075</v>
      </c>
    </row>
    <row r="69" spans="1:11" ht="12.75">
      <c r="A69" s="126" t="s">
        <v>305</v>
      </c>
      <c r="B69" s="238"/>
      <c r="C69" s="142"/>
      <c r="D69" s="92"/>
      <c r="E69" s="239"/>
      <c r="F69" s="92"/>
      <c r="G69" s="92"/>
      <c r="H69" s="92"/>
      <c r="I69" s="142"/>
      <c r="J69" s="92"/>
      <c r="K69" s="92"/>
    </row>
    <row r="70" spans="2:11" ht="12.75">
      <c r="B70" s="242" t="s">
        <v>563</v>
      </c>
      <c r="C70" s="128">
        <v>23</v>
      </c>
      <c r="D70" s="78">
        <v>111</v>
      </c>
      <c r="E70" s="129">
        <v>134</v>
      </c>
      <c r="F70" s="78">
        <v>1</v>
      </c>
      <c r="G70" s="78">
        <v>12</v>
      </c>
      <c r="H70" s="78">
        <v>13</v>
      </c>
      <c r="I70" s="128">
        <v>24</v>
      </c>
      <c r="J70" s="78">
        <v>123</v>
      </c>
      <c r="K70" s="78">
        <v>147</v>
      </c>
    </row>
    <row r="71" spans="2:11" ht="12.75">
      <c r="B71" s="242" t="s">
        <v>331</v>
      </c>
      <c r="C71" s="128">
        <v>23</v>
      </c>
      <c r="D71" s="78">
        <v>254</v>
      </c>
      <c r="E71" s="129">
        <v>277</v>
      </c>
      <c r="F71" s="78">
        <v>0</v>
      </c>
      <c r="G71" s="78">
        <v>4</v>
      </c>
      <c r="H71" s="78">
        <v>4</v>
      </c>
      <c r="I71" s="128">
        <v>23</v>
      </c>
      <c r="J71" s="78">
        <v>258</v>
      </c>
      <c r="K71" s="78">
        <v>281</v>
      </c>
    </row>
    <row r="72" spans="2:11" ht="12.75">
      <c r="B72" s="242" t="s">
        <v>336</v>
      </c>
      <c r="C72" s="128">
        <v>12</v>
      </c>
      <c r="D72" s="78">
        <v>72</v>
      </c>
      <c r="E72" s="129">
        <v>84</v>
      </c>
      <c r="F72" s="78">
        <v>1</v>
      </c>
      <c r="G72" s="78">
        <v>1</v>
      </c>
      <c r="H72" s="78">
        <v>2</v>
      </c>
      <c r="I72" s="128">
        <v>13</v>
      </c>
      <c r="J72" s="78">
        <v>73</v>
      </c>
      <c r="K72" s="78">
        <v>86</v>
      </c>
    </row>
    <row r="73" spans="2:11" ht="12.75">
      <c r="B73" s="242" t="s">
        <v>332</v>
      </c>
      <c r="C73" s="128">
        <v>112</v>
      </c>
      <c r="D73" s="78">
        <v>223</v>
      </c>
      <c r="E73" s="129">
        <v>335</v>
      </c>
      <c r="F73" s="78">
        <v>2</v>
      </c>
      <c r="G73" s="78">
        <v>5</v>
      </c>
      <c r="H73" s="78">
        <v>7</v>
      </c>
      <c r="I73" s="128">
        <v>114</v>
      </c>
      <c r="J73" s="78">
        <v>228</v>
      </c>
      <c r="K73" s="78">
        <v>342</v>
      </c>
    </row>
    <row r="74" spans="2:11" ht="12.75">
      <c r="B74" s="242" t="s">
        <v>564</v>
      </c>
      <c r="C74" s="128">
        <v>43</v>
      </c>
      <c r="D74" s="78">
        <v>120</v>
      </c>
      <c r="E74" s="129">
        <v>163</v>
      </c>
      <c r="F74" s="78">
        <v>3</v>
      </c>
      <c r="G74" s="78">
        <v>6</v>
      </c>
      <c r="H74" s="78">
        <v>9</v>
      </c>
      <c r="I74" s="128">
        <v>46</v>
      </c>
      <c r="J74" s="78">
        <v>126</v>
      </c>
      <c r="K74" s="78">
        <v>172</v>
      </c>
    </row>
    <row r="75" spans="2:11" ht="12.75">
      <c r="B75" s="242" t="s">
        <v>333</v>
      </c>
      <c r="C75" s="128">
        <v>6</v>
      </c>
      <c r="D75" s="78">
        <v>4</v>
      </c>
      <c r="E75" s="129">
        <v>10</v>
      </c>
      <c r="F75" s="78">
        <v>0</v>
      </c>
      <c r="G75" s="78">
        <v>0</v>
      </c>
      <c r="H75" s="78">
        <v>0</v>
      </c>
      <c r="I75" s="128">
        <v>6</v>
      </c>
      <c r="J75" s="78">
        <v>4</v>
      </c>
      <c r="K75" s="78">
        <v>10</v>
      </c>
    </row>
    <row r="76" spans="2:11" ht="12.75">
      <c r="B76" s="242" t="s">
        <v>328</v>
      </c>
      <c r="C76" s="128">
        <v>17</v>
      </c>
      <c r="D76" s="78">
        <v>197</v>
      </c>
      <c r="E76" s="129">
        <v>214</v>
      </c>
      <c r="F76" s="78">
        <v>3</v>
      </c>
      <c r="G76" s="78">
        <v>4</v>
      </c>
      <c r="H76" s="78">
        <v>7</v>
      </c>
      <c r="I76" s="128">
        <v>20</v>
      </c>
      <c r="J76" s="78">
        <v>201</v>
      </c>
      <c r="K76" s="78">
        <v>221</v>
      </c>
    </row>
    <row r="77" spans="2:11" ht="12.75">
      <c r="B77" s="127" t="s">
        <v>556</v>
      </c>
      <c r="C77" s="128">
        <v>9</v>
      </c>
      <c r="D77" s="78">
        <v>114</v>
      </c>
      <c r="E77" s="129">
        <v>123</v>
      </c>
      <c r="F77" s="78">
        <v>0</v>
      </c>
      <c r="G77" s="78">
        <v>2</v>
      </c>
      <c r="H77" s="78">
        <v>2</v>
      </c>
      <c r="I77" s="128">
        <v>9</v>
      </c>
      <c r="J77" s="78">
        <v>116</v>
      </c>
      <c r="K77" s="78">
        <v>125</v>
      </c>
    </row>
    <row r="78" spans="2:11" ht="12.75">
      <c r="B78" s="242" t="s">
        <v>557</v>
      </c>
      <c r="C78" s="128">
        <v>44</v>
      </c>
      <c r="D78" s="78">
        <v>196</v>
      </c>
      <c r="E78" s="129">
        <v>240</v>
      </c>
      <c r="F78" s="78">
        <v>0</v>
      </c>
      <c r="G78" s="78">
        <v>1</v>
      </c>
      <c r="H78" s="78">
        <v>1</v>
      </c>
      <c r="I78" s="128">
        <v>44</v>
      </c>
      <c r="J78" s="78">
        <v>197</v>
      </c>
      <c r="K78" s="78">
        <v>241</v>
      </c>
    </row>
    <row r="79" spans="2:11" ht="12.75">
      <c r="B79" s="242" t="s">
        <v>713</v>
      </c>
      <c r="C79" s="128">
        <v>24</v>
      </c>
      <c r="D79" s="78">
        <v>78</v>
      </c>
      <c r="E79" s="129">
        <v>102</v>
      </c>
      <c r="F79" s="78">
        <v>2</v>
      </c>
      <c r="G79" s="78">
        <v>4</v>
      </c>
      <c r="H79" s="78">
        <v>6</v>
      </c>
      <c r="I79" s="128">
        <v>26</v>
      </c>
      <c r="J79" s="78">
        <v>82</v>
      </c>
      <c r="K79" s="78">
        <v>108</v>
      </c>
    </row>
    <row r="80" spans="2:11" ht="12.75">
      <c r="B80" s="242" t="s">
        <v>559</v>
      </c>
      <c r="C80" s="128">
        <v>26</v>
      </c>
      <c r="D80" s="78">
        <v>252</v>
      </c>
      <c r="E80" s="129">
        <v>278</v>
      </c>
      <c r="F80" s="78">
        <v>0</v>
      </c>
      <c r="G80" s="78">
        <v>11</v>
      </c>
      <c r="H80" s="78">
        <v>11</v>
      </c>
      <c r="I80" s="128">
        <v>26</v>
      </c>
      <c r="J80" s="78">
        <v>263</v>
      </c>
      <c r="K80" s="78">
        <v>289</v>
      </c>
    </row>
    <row r="81" spans="2:11" ht="12.75">
      <c r="B81" s="242" t="s">
        <v>567</v>
      </c>
      <c r="C81" s="128">
        <v>38</v>
      </c>
      <c r="D81" s="78">
        <v>145</v>
      </c>
      <c r="E81" s="129">
        <v>183</v>
      </c>
      <c r="F81" s="78">
        <v>4</v>
      </c>
      <c r="G81" s="78">
        <v>6</v>
      </c>
      <c r="H81" s="78">
        <v>10</v>
      </c>
      <c r="I81" s="128">
        <v>42</v>
      </c>
      <c r="J81" s="78">
        <v>151</v>
      </c>
      <c r="K81" s="78">
        <v>193</v>
      </c>
    </row>
    <row r="82" spans="2:11" ht="12.75">
      <c r="B82" s="242" t="s">
        <v>714</v>
      </c>
      <c r="C82" s="128">
        <v>112</v>
      </c>
      <c r="D82" s="78">
        <v>426</v>
      </c>
      <c r="E82" s="129">
        <v>538</v>
      </c>
      <c r="F82" s="78">
        <v>5</v>
      </c>
      <c r="G82" s="78">
        <v>13</v>
      </c>
      <c r="H82" s="78">
        <v>18</v>
      </c>
      <c r="I82" s="128">
        <v>117</v>
      </c>
      <c r="J82" s="78">
        <v>439</v>
      </c>
      <c r="K82" s="78">
        <v>556</v>
      </c>
    </row>
    <row r="83" spans="2:11" ht="12.75">
      <c r="B83" s="242" t="s">
        <v>715</v>
      </c>
      <c r="C83" s="128">
        <v>52</v>
      </c>
      <c r="D83" s="78">
        <v>316</v>
      </c>
      <c r="E83" s="129">
        <v>368</v>
      </c>
      <c r="F83" s="78">
        <v>1</v>
      </c>
      <c r="G83" s="78">
        <v>6</v>
      </c>
      <c r="H83" s="78">
        <v>7</v>
      </c>
      <c r="I83" s="128">
        <v>53</v>
      </c>
      <c r="J83" s="78">
        <v>322</v>
      </c>
      <c r="K83" s="78">
        <v>375</v>
      </c>
    </row>
    <row r="84" spans="2:11" ht="31.5" customHeight="1">
      <c r="B84" s="244" t="s">
        <v>737</v>
      </c>
      <c r="C84" s="128">
        <v>14</v>
      </c>
      <c r="D84" s="78">
        <v>84</v>
      </c>
      <c r="E84" s="129">
        <v>98</v>
      </c>
      <c r="F84" s="78">
        <v>0</v>
      </c>
      <c r="G84" s="78">
        <v>1</v>
      </c>
      <c r="H84" s="78">
        <v>1</v>
      </c>
      <c r="I84" s="128">
        <v>14</v>
      </c>
      <c r="J84" s="78">
        <v>85</v>
      </c>
      <c r="K84" s="78">
        <v>99</v>
      </c>
    </row>
    <row r="85" spans="2:11" ht="12.75">
      <c r="B85" s="238" t="s">
        <v>300</v>
      </c>
      <c r="C85" s="160">
        <f aca="true" t="shared" si="2" ref="C85:H85">SUM(C70:C84)</f>
        <v>555</v>
      </c>
      <c r="D85" s="161">
        <f t="shared" si="2"/>
        <v>2592</v>
      </c>
      <c r="E85" s="161">
        <f t="shared" si="2"/>
        <v>3147</v>
      </c>
      <c r="F85" s="160">
        <f t="shared" si="2"/>
        <v>22</v>
      </c>
      <c r="G85" s="161">
        <f t="shared" si="2"/>
        <v>76</v>
      </c>
      <c r="H85" s="161">
        <f t="shared" si="2"/>
        <v>98</v>
      </c>
      <c r="I85" s="160">
        <f>C85+F85</f>
        <v>577</v>
      </c>
      <c r="J85" s="161">
        <f>D85+G85</f>
        <v>2668</v>
      </c>
      <c r="K85" s="161">
        <f>E85+H85</f>
        <v>3245</v>
      </c>
    </row>
    <row r="86" spans="1:11" ht="12.75">
      <c r="A86" s="126" t="s">
        <v>308</v>
      </c>
      <c r="B86" s="238"/>
      <c r="C86" s="142"/>
      <c r="D86" s="92"/>
      <c r="E86" s="239"/>
      <c r="F86" s="92"/>
      <c r="G86" s="92"/>
      <c r="H86" s="92"/>
      <c r="I86" s="142"/>
      <c r="J86" s="92"/>
      <c r="K86" s="92"/>
    </row>
    <row r="87" spans="2:11" ht="12.75">
      <c r="B87" s="242" t="s">
        <v>332</v>
      </c>
      <c r="C87" s="128">
        <v>2</v>
      </c>
      <c r="D87" s="78">
        <v>0</v>
      </c>
      <c r="E87" s="129">
        <v>2</v>
      </c>
      <c r="F87" s="78">
        <v>10</v>
      </c>
      <c r="G87" s="78">
        <v>6</v>
      </c>
      <c r="H87" s="78">
        <v>16</v>
      </c>
      <c r="I87" s="128">
        <v>12</v>
      </c>
      <c r="J87" s="78">
        <v>6</v>
      </c>
      <c r="K87" s="78">
        <v>18</v>
      </c>
    </row>
    <row r="88" spans="2:11" ht="12.75">
      <c r="B88" s="242" t="s">
        <v>328</v>
      </c>
      <c r="C88" s="128">
        <v>2</v>
      </c>
      <c r="D88" s="78">
        <v>3</v>
      </c>
      <c r="E88" s="129">
        <v>5</v>
      </c>
      <c r="F88" s="78">
        <v>4</v>
      </c>
      <c r="G88" s="78">
        <v>2</v>
      </c>
      <c r="H88" s="78">
        <v>6</v>
      </c>
      <c r="I88" s="128">
        <v>6</v>
      </c>
      <c r="J88" s="78">
        <v>5</v>
      </c>
      <c r="K88" s="78">
        <v>11</v>
      </c>
    </row>
    <row r="89" spans="2:11" ht="12.75">
      <c r="B89" s="242" t="s">
        <v>558</v>
      </c>
      <c r="C89" s="128">
        <v>0</v>
      </c>
      <c r="D89" s="78">
        <v>1</v>
      </c>
      <c r="E89" s="129">
        <v>1</v>
      </c>
      <c r="F89" s="78">
        <v>3</v>
      </c>
      <c r="G89" s="78">
        <v>2</v>
      </c>
      <c r="H89" s="78">
        <v>5</v>
      </c>
      <c r="I89" s="128">
        <v>3</v>
      </c>
      <c r="J89" s="78">
        <v>3</v>
      </c>
      <c r="K89" s="78">
        <v>6</v>
      </c>
    </row>
    <row r="90" spans="2:11" ht="18" customHeight="1">
      <c r="B90" s="242" t="s">
        <v>386</v>
      </c>
      <c r="C90" s="128">
        <v>929</v>
      </c>
      <c r="D90" s="78">
        <v>1220</v>
      </c>
      <c r="E90" s="129">
        <v>2149</v>
      </c>
      <c r="F90" s="78">
        <v>257</v>
      </c>
      <c r="G90" s="78">
        <v>257</v>
      </c>
      <c r="H90" s="78">
        <v>514</v>
      </c>
      <c r="I90" s="128">
        <v>1186</v>
      </c>
      <c r="J90" s="78">
        <v>1477</v>
      </c>
      <c r="K90" s="78">
        <v>2663</v>
      </c>
    </row>
    <row r="91" spans="2:11" ht="12.75">
      <c r="B91" s="242" t="s">
        <v>329</v>
      </c>
      <c r="C91" s="128">
        <v>243</v>
      </c>
      <c r="D91" s="78">
        <v>353</v>
      </c>
      <c r="E91" s="129">
        <v>596</v>
      </c>
      <c r="F91" s="78">
        <v>104</v>
      </c>
      <c r="G91" s="78">
        <v>109</v>
      </c>
      <c r="H91" s="78">
        <v>213</v>
      </c>
      <c r="I91" s="128">
        <v>347</v>
      </c>
      <c r="J91" s="78">
        <v>462</v>
      </c>
      <c r="K91" s="78">
        <v>809</v>
      </c>
    </row>
    <row r="92" spans="2:11" ht="12.75">
      <c r="B92" s="242" t="s">
        <v>387</v>
      </c>
      <c r="C92" s="128">
        <v>495</v>
      </c>
      <c r="D92" s="78">
        <v>786</v>
      </c>
      <c r="E92" s="129">
        <v>1281</v>
      </c>
      <c r="F92" s="78">
        <v>93</v>
      </c>
      <c r="G92" s="78">
        <v>94</v>
      </c>
      <c r="H92" s="78">
        <v>187</v>
      </c>
      <c r="I92" s="128">
        <v>588</v>
      </c>
      <c r="J92" s="78">
        <v>880</v>
      </c>
      <c r="K92" s="78">
        <v>1468</v>
      </c>
    </row>
    <row r="93" spans="2:11" ht="12.75">
      <c r="B93" s="242" t="s">
        <v>389</v>
      </c>
      <c r="C93" s="128">
        <v>221</v>
      </c>
      <c r="D93" s="78">
        <v>339</v>
      </c>
      <c r="E93" s="129">
        <v>560</v>
      </c>
      <c r="F93" s="78">
        <v>76</v>
      </c>
      <c r="G93" s="78">
        <v>95</v>
      </c>
      <c r="H93" s="78">
        <v>171</v>
      </c>
      <c r="I93" s="128">
        <v>297</v>
      </c>
      <c r="J93" s="78">
        <v>434</v>
      </c>
      <c r="K93" s="78">
        <v>731</v>
      </c>
    </row>
    <row r="94" spans="2:11" ht="18" customHeight="1">
      <c r="B94" s="242" t="s">
        <v>675</v>
      </c>
      <c r="C94" s="128">
        <v>8</v>
      </c>
      <c r="D94" s="78">
        <v>1</v>
      </c>
      <c r="E94" s="129">
        <v>9</v>
      </c>
      <c r="F94" s="78">
        <v>0</v>
      </c>
      <c r="G94" s="78">
        <v>0</v>
      </c>
      <c r="H94" s="78">
        <v>0</v>
      </c>
      <c r="I94" s="128">
        <v>8</v>
      </c>
      <c r="J94" s="78">
        <v>1</v>
      </c>
      <c r="K94" s="78">
        <v>9</v>
      </c>
    </row>
    <row r="95" spans="2:11" ht="12.75">
      <c r="B95" s="244" t="s">
        <v>738</v>
      </c>
      <c r="C95" s="128">
        <v>3</v>
      </c>
      <c r="D95" s="78">
        <v>2</v>
      </c>
      <c r="E95" s="129">
        <v>5</v>
      </c>
      <c r="F95" s="78">
        <v>2</v>
      </c>
      <c r="G95" s="78">
        <v>2</v>
      </c>
      <c r="H95" s="78">
        <v>4</v>
      </c>
      <c r="I95" s="128">
        <v>5</v>
      </c>
      <c r="J95" s="78">
        <v>4</v>
      </c>
      <c r="K95" s="78">
        <v>9</v>
      </c>
    </row>
    <row r="96" spans="2:11" ht="12.75">
      <c r="B96" s="242" t="s">
        <v>739</v>
      </c>
      <c r="C96" s="128">
        <v>7</v>
      </c>
      <c r="D96" s="78">
        <v>3</v>
      </c>
      <c r="E96" s="129">
        <v>10</v>
      </c>
      <c r="F96" s="78">
        <v>9</v>
      </c>
      <c r="G96" s="78">
        <v>3</v>
      </c>
      <c r="H96" s="78">
        <v>12</v>
      </c>
      <c r="I96" s="128">
        <v>16</v>
      </c>
      <c r="J96" s="78">
        <v>6</v>
      </c>
      <c r="K96" s="78">
        <v>22</v>
      </c>
    </row>
    <row r="97" spans="2:11" ht="12.75">
      <c r="B97" s="130" t="s">
        <v>671</v>
      </c>
      <c r="C97" s="128">
        <v>12</v>
      </c>
      <c r="D97" s="78">
        <v>11</v>
      </c>
      <c r="E97" s="129">
        <v>23</v>
      </c>
      <c r="F97" s="78">
        <v>5</v>
      </c>
      <c r="G97" s="78">
        <v>6</v>
      </c>
      <c r="H97" s="78">
        <v>11</v>
      </c>
      <c r="I97" s="128">
        <v>17</v>
      </c>
      <c r="J97" s="78">
        <v>17</v>
      </c>
      <c r="K97" s="78">
        <v>34</v>
      </c>
    </row>
    <row r="98" spans="2:11" ht="12.75">
      <c r="B98" s="238" t="s">
        <v>300</v>
      </c>
      <c r="C98" s="160">
        <f aca="true" t="shared" si="3" ref="C98:H98">SUM(C87:C97)</f>
        <v>1922</v>
      </c>
      <c r="D98" s="161">
        <f t="shared" si="3"/>
        <v>2719</v>
      </c>
      <c r="E98" s="161">
        <f t="shared" si="3"/>
        <v>4641</v>
      </c>
      <c r="F98" s="160">
        <f t="shared" si="3"/>
        <v>563</v>
      </c>
      <c r="G98" s="161">
        <f t="shared" si="3"/>
        <v>576</v>
      </c>
      <c r="H98" s="161">
        <f t="shared" si="3"/>
        <v>1139</v>
      </c>
      <c r="I98" s="160">
        <f>C98+F98</f>
        <v>2485</v>
      </c>
      <c r="J98" s="161">
        <f>D98+G98</f>
        <v>3295</v>
      </c>
      <c r="K98" s="161">
        <f>E98+H98</f>
        <v>5780</v>
      </c>
    </row>
    <row r="99" spans="1:11" ht="12.75">
      <c r="A99" s="126" t="s">
        <v>169</v>
      </c>
      <c r="B99" s="238"/>
      <c r="C99" s="142"/>
      <c r="D99" s="92"/>
      <c r="E99" s="239"/>
      <c r="F99" s="241"/>
      <c r="G99" s="92"/>
      <c r="H99" s="241"/>
      <c r="I99" s="142"/>
      <c r="J99" s="241"/>
      <c r="K99" s="241"/>
    </row>
    <row r="100" spans="2:11" ht="12.75">
      <c r="B100" s="130" t="s">
        <v>563</v>
      </c>
      <c r="C100" s="453">
        <v>5</v>
      </c>
      <c r="D100" s="454">
        <v>11</v>
      </c>
      <c r="E100" s="632">
        <v>16</v>
      </c>
      <c r="F100" s="454">
        <v>0</v>
      </c>
      <c r="G100" s="454">
        <v>1</v>
      </c>
      <c r="H100" s="454">
        <v>1</v>
      </c>
      <c r="I100" s="453">
        <v>5</v>
      </c>
      <c r="J100" s="454">
        <v>12</v>
      </c>
      <c r="K100" s="454">
        <v>17</v>
      </c>
    </row>
    <row r="101" spans="2:11" ht="12.75">
      <c r="B101" s="238" t="s">
        <v>300</v>
      </c>
      <c r="C101" s="142">
        <f aca="true" t="shared" si="4" ref="C101:H101">SUM(C100)</f>
        <v>5</v>
      </c>
      <c r="D101" s="92">
        <f t="shared" si="4"/>
        <v>11</v>
      </c>
      <c r="E101" s="239">
        <f t="shared" si="4"/>
        <v>16</v>
      </c>
      <c r="F101" s="241">
        <f t="shared" si="4"/>
        <v>0</v>
      </c>
      <c r="G101" s="92">
        <f t="shared" si="4"/>
        <v>1</v>
      </c>
      <c r="H101" s="241">
        <f t="shared" si="4"/>
        <v>1</v>
      </c>
      <c r="I101" s="142">
        <f>C101+F101</f>
        <v>5</v>
      </c>
      <c r="J101" s="241">
        <f>D101+G101</f>
        <v>12</v>
      </c>
      <c r="K101" s="241">
        <f>E101+H101</f>
        <v>17</v>
      </c>
    </row>
    <row r="102" spans="1:11" ht="12.75">
      <c r="A102" s="126" t="s">
        <v>385</v>
      </c>
      <c r="C102" s="95"/>
      <c r="D102" s="79"/>
      <c r="E102" s="237"/>
      <c r="F102" s="236"/>
      <c r="G102" s="79"/>
      <c r="H102" s="236"/>
      <c r="I102" s="95"/>
      <c r="J102" s="236"/>
      <c r="K102" s="236"/>
    </row>
    <row r="103" spans="2:11" ht="12.75">
      <c r="B103" s="127" t="s">
        <v>563</v>
      </c>
      <c r="C103" s="95">
        <v>58</v>
      </c>
      <c r="D103" s="79">
        <v>72</v>
      </c>
      <c r="E103" s="237">
        <v>130</v>
      </c>
      <c r="F103" s="236">
        <v>2</v>
      </c>
      <c r="G103" s="79">
        <v>1</v>
      </c>
      <c r="H103" s="236">
        <v>3</v>
      </c>
      <c r="I103" s="95">
        <v>60</v>
      </c>
      <c r="J103" s="236">
        <v>73</v>
      </c>
      <c r="K103" s="236">
        <v>133</v>
      </c>
    </row>
    <row r="104" spans="2:11" ht="12.75">
      <c r="B104" s="127" t="s">
        <v>336</v>
      </c>
      <c r="C104" s="95">
        <v>17</v>
      </c>
      <c r="D104" s="79">
        <v>12</v>
      </c>
      <c r="E104" s="237">
        <v>29</v>
      </c>
      <c r="F104" s="236">
        <v>0</v>
      </c>
      <c r="G104" s="79">
        <v>2</v>
      </c>
      <c r="H104" s="236">
        <v>2</v>
      </c>
      <c r="I104" s="95">
        <v>17</v>
      </c>
      <c r="J104" s="236">
        <v>14</v>
      </c>
      <c r="K104" s="236">
        <v>31</v>
      </c>
    </row>
    <row r="105" spans="2:11" ht="12.75">
      <c r="B105" s="127" t="s">
        <v>332</v>
      </c>
      <c r="C105" s="95">
        <v>30</v>
      </c>
      <c r="D105" s="79">
        <v>39</v>
      </c>
      <c r="E105" s="237">
        <v>69</v>
      </c>
      <c r="F105" s="236">
        <v>3</v>
      </c>
      <c r="G105" s="79">
        <v>5</v>
      </c>
      <c r="H105" s="236">
        <v>8</v>
      </c>
      <c r="I105" s="95">
        <v>33</v>
      </c>
      <c r="J105" s="236">
        <v>44</v>
      </c>
      <c r="K105" s="236">
        <v>77</v>
      </c>
    </row>
    <row r="106" spans="2:11" ht="12.75">
      <c r="B106" s="127" t="s">
        <v>558</v>
      </c>
      <c r="C106" s="95">
        <v>71</v>
      </c>
      <c r="D106" s="79">
        <v>118</v>
      </c>
      <c r="E106" s="237">
        <v>189</v>
      </c>
      <c r="F106" s="236">
        <v>3</v>
      </c>
      <c r="G106" s="79">
        <v>8</v>
      </c>
      <c r="H106" s="236">
        <v>11</v>
      </c>
      <c r="I106" s="95">
        <v>74</v>
      </c>
      <c r="J106" s="236">
        <v>126</v>
      </c>
      <c r="K106" s="236">
        <v>200</v>
      </c>
    </row>
    <row r="107" spans="2:11" ht="18" customHeight="1">
      <c r="B107" s="127" t="s">
        <v>717</v>
      </c>
      <c r="C107" s="95">
        <v>6</v>
      </c>
      <c r="D107" s="79">
        <v>20</v>
      </c>
      <c r="E107" s="237">
        <v>26</v>
      </c>
      <c r="F107" s="236">
        <v>1</v>
      </c>
      <c r="G107" s="79">
        <v>1</v>
      </c>
      <c r="H107" s="236">
        <v>2</v>
      </c>
      <c r="I107" s="95">
        <v>7</v>
      </c>
      <c r="J107" s="236">
        <v>21</v>
      </c>
      <c r="K107" s="236">
        <v>28</v>
      </c>
    </row>
    <row r="108" spans="2:11" ht="18" customHeight="1">
      <c r="B108" s="130" t="s">
        <v>386</v>
      </c>
      <c r="C108" s="95">
        <v>147</v>
      </c>
      <c r="D108" s="79">
        <v>335</v>
      </c>
      <c r="E108" s="237">
        <v>482</v>
      </c>
      <c r="F108" s="236">
        <v>12</v>
      </c>
      <c r="G108" s="79">
        <v>13</v>
      </c>
      <c r="H108" s="236">
        <v>25</v>
      </c>
      <c r="I108" s="95">
        <v>159</v>
      </c>
      <c r="J108" s="236">
        <v>348</v>
      </c>
      <c r="K108" s="236">
        <v>507</v>
      </c>
    </row>
    <row r="109" spans="2:11" ht="12.75">
      <c r="B109" s="130" t="s">
        <v>329</v>
      </c>
      <c r="C109" s="95">
        <v>53</v>
      </c>
      <c r="D109" s="79">
        <v>123</v>
      </c>
      <c r="E109" s="237">
        <v>176</v>
      </c>
      <c r="F109" s="236">
        <v>4</v>
      </c>
      <c r="G109" s="79">
        <v>4</v>
      </c>
      <c r="H109" s="236">
        <v>8</v>
      </c>
      <c r="I109" s="95">
        <v>57</v>
      </c>
      <c r="J109" s="236">
        <v>127</v>
      </c>
      <c r="K109" s="236">
        <v>184</v>
      </c>
    </row>
    <row r="110" spans="2:11" ht="12.75">
      <c r="B110" s="130" t="s">
        <v>387</v>
      </c>
      <c r="C110" s="95">
        <v>133</v>
      </c>
      <c r="D110" s="79">
        <v>244</v>
      </c>
      <c r="E110" s="237">
        <v>377</v>
      </c>
      <c r="F110" s="236">
        <v>0</v>
      </c>
      <c r="G110" s="79">
        <v>5</v>
      </c>
      <c r="H110" s="236">
        <v>5</v>
      </c>
      <c r="I110" s="95">
        <v>133</v>
      </c>
      <c r="J110" s="236">
        <v>249</v>
      </c>
      <c r="K110" s="236">
        <v>382</v>
      </c>
    </row>
    <row r="111" spans="2:11" ht="12.75">
      <c r="B111" s="130" t="s">
        <v>388</v>
      </c>
      <c r="C111" s="95">
        <v>6</v>
      </c>
      <c r="D111" s="79">
        <v>9</v>
      </c>
      <c r="E111" s="237">
        <v>15</v>
      </c>
      <c r="F111" s="236">
        <v>0</v>
      </c>
      <c r="G111" s="79">
        <v>0</v>
      </c>
      <c r="H111" s="236">
        <v>0</v>
      </c>
      <c r="I111" s="95">
        <v>6</v>
      </c>
      <c r="J111" s="236">
        <v>9</v>
      </c>
      <c r="K111" s="236">
        <v>15</v>
      </c>
    </row>
    <row r="112" spans="2:11" ht="12.75">
      <c r="B112" s="130" t="s">
        <v>389</v>
      </c>
      <c r="C112" s="95">
        <v>45</v>
      </c>
      <c r="D112" s="79">
        <v>78</v>
      </c>
      <c r="E112" s="237">
        <v>123</v>
      </c>
      <c r="F112" s="236">
        <v>3</v>
      </c>
      <c r="G112" s="79">
        <v>6</v>
      </c>
      <c r="H112" s="236">
        <v>9</v>
      </c>
      <c r="I112" s="95">
        <v>48</v>
      </c>
      <c r="J112" s="236">
        <v>84</v>
      </c>
      <c r="K112" s="236">
        <v>132</v>
      </c>
    </row>
    <row r="113" spans="2:11" ht="12.75">
      <c r="B113" s="238" t="s">
        <v>300</v>
      </c>
      <c r="C113" s="160">
        <f aca="true" t="shared" si="5" ref="C113:H113">SUM(C103:C112)</f>
        <v>566</v>
      </c>
      <c r="D113" s="161">
        <f t="shared" si="5"/>
        <v>1050</v>
      </c>
      <c r="E113" s="161">
        <f t="shared" si="5"/>
        <v>1616</v>
      </c>
      <c r="F113" s="160">
        <f t="shared" si="5"/>
        <v>28</v>
      </c>
      <c r="G113" s="161">
        <f t="shared" si="5"/>
        <v>45</v>
      </c>
      <c r="H113" s="161">
        <f t="shared" si="5"/>
        <v>73</v>
      </c>
      <c r="I113" s="160">
        <f>C113+F113</f>
        <v>594</v>
      </c>
      <c r="J113" s="161">
        <f>D113+G113</f>
        <v>1095</v>
      </c>
      <c r="K113" s="161">
        <f>E113+H113</f>
        <v>1689</v>
      </c>
    </row>
    <row r="114" spans="1:11" ht="12.75">
      <c r="A114" s="268" t="s">
        <v>309</v>
      </c>
      <c r="B114" s="238"/>
      <c r="C114" s="142"/>
      <c r="D114" s="92"/>
      <c r="E114" s="239"/>
      <c r="F114" s="241"/>
      <c r="G114" s="92"/>
      <c r="H114" s="241"/>
      <c r="I114" s="142"/>
      <c r="J114" s="241"/>
      <c r="K114" s="241"/>
    </row>
    <row r="115" spans="2:11" ht="12.75">
      <c r="B115" s="135" t="s">
        <v>386</v>
      </c>
      <c r="C115" s="95">
        <v>1514</v>
      </c>
      <c r="D115" s="79">
        <v>1234</v>
      </c>
      <c r="E115" s="79">
        <v>2748</v>
      </c>
      <c r="F115" s="95">
        <v>1362</v>
      </c>
      <c r="G115" s="79">
        <v>951</v>
      </c>
      <c r="H115" s="79">
        <v>2313</v>
      </c>
      <c r="I115" s="95">
        <v>2876</v>
      </c>
      <c r="J115" s="79">
        <v>2185</v>
      </c>
      <c r="K115" s="79">
        <v>5061</v>
      </c>
    </row>
    <row r="116" spans="2:11" ht="12.75">
      <c r="B116" s="135" t="s">
        <v>387</v>
      </c>
      <c r="C116" s="95">
        <v>1453</v>
      </c>
      <c r="D116" s="79">
        <v>1391</v>
      </c>
      <c r="E116" s="236">
        <v>2844</v>
      </c>
      <c r="F116" s="95">
        <v>1060</v>
      </c>
      <c r="G116" s="79">
        <v>899</v>
      </c>
      <c r="H116" s="236">
        <v>1959</v>
      </c>
      <c r="I116" s="95">
        <v>2513</v>
      </c>
      <c r="J116" s="236">
        <v>2290</v>
      </c>
      <c r="K116" s="236">
        <v>4803</v>
      </c>
    </row>
    <row r="117" spans="2:11" ht="12.75">
      <c r="B117" s="135" t="s">
        <v>389</v>
      </c>
      <c r="C117" s="95">
        <v>493</v>
      </c>
      <c r="D117" s="79">
        <v>448</v>
      </c>
      <c r="E117" s="236">
        <v>941</v>
      </c>
      <c r="F117" s="95">
        <v>411</v>
      </c>
      <c r="G117" s="79">
        <v>330</v>
      </c>
      <c r="H117" s="236">
        <v>741</v>
      </c>
      <c r="I117" s="95">
        <v>904</v>
      </c>
      <c r="J117" s="236">
        <v>778</v>
      </c>
      <c r="K117" s="236">
        <v>1682</v>
      </c>
    </row>
    <row r="118" spans="2:11" ht="12.75">
      <c r="B118" s="238" t="s">
        <v>300</v>
      </c>
      <c r="C118" s="160">
        <f>SUM(C115:C117)</f>
        <v>3460</v>
      </c>
      <c r="D118" s="161">
        <f aca="true" t="shared" si="6" ref="D118:K118">SUM(D115:D117)</f>
        <v>3073</v>
      </c>
      <c r="E118" s="161">
        <f t="shared" si="6"/>
        <v>6533</v>
      </c>
      <c r="F118" s="160">
        <f t="shared" si="6"/>
        <v>2833</v>
      </c>
      <c r="G118" s="161">
        <f t="shared" si="6"/>
        <v>2180</v>
      </c>
      <c r="H118" s="161">
        <f t="shared" si="6"/>
        <v>5013</v>
      </c>
      <c r="I118" s="160">
        <f t="shared" si="6"/>
        <v>6293</v>
      </c>
      <c r="J118" s="161">
        <f t="shared" si="6"/>
        <v>5253</v>
      </c>
      <c r="K118" s="161">
        <f t="shared" si="6"/>
        <v>11546</v>
      </c>
    </row>
    <row r="119" spans="1:8" ht="12.75">
      <c r="A119" s="126" t="s">
        <v>310</v>
      </c>
      <c r="B119" s="238"/>
      <c r="C119" s="278"/>
      <c r="E119" s="279"/>
      <c r="F119" s="278"/>
      <c r="H119" s="279"/>
    </row>
    <row r="120" spans="1:11" ht="12.75">
      <c r="A120" s="268"/>
      <c r="B120" s="135" t="s">
        <v>386</v>
      </c>
      <c r="C120" s="517">
        <v>277</v>
      </c>
      <c r="D120" s="518">
        <v>235</v>
      </c>
      <c r="E120" s="519">
        <v>512</v>
      </c>
      <c r="F120" s="520">
        <v>240</v>
      </c>
      <c r="G120" s="518">
        <v>144</v>
      </c>
      <c r="H120" s="520">
        <v>384</v>
      </c>
      <c r="I120" s="517">
        <v>517</v>
      </c>
      <c r="J120" s="520">
        <v>379</v>
      </c>
      <c r="K120" s="520">
        <v>896</v>
      </c>
    </row>
    <row r="121" spans="2:11" ht="12.75">
      <c r="B121" s="135" t="s">
        <v>390</v>
      </c>
      <c r="C121" s="95">
        <v>44</v>
      </c>
      <c r="D121" s="79">
        <v>55</v>
      </c>
      <c r="E121" s="79">
        <v>99</v>
      </c>
      <c r="F121" s="95">
        <v>26</v>
      </c>
      <c r="G121" s="79">
        <v>32</v>
      </c>
      <c r="H121" s="79">
        <v>58</v>
      </c>
      <c r="I121" s="95">
        <v>70</v>
      </c>
      <c r="J121" s="79">
        <v>87</v>
      </c>
      <c r="K121" s="79">
        <v>157</v>
      </c>
    </row>
    <row r="122" spans="2:11" ht="12.75">
      <c r="B122" s="135" t="s">
        <v>329</v>
      </c>
      <c r="C122" s="95">
        <v>539</v>
      </c>
      <c r="D122" s="79">
        <v>589</v>
      </c>
      <c r="E122" s="236">
        <v>1128</v>
      </c>
      <c r="F122" s="95">
        <v>382</v>
      </c>
      <c r="G122" s="79">
        <v>306</v>
      </c>
      <c r="H122" s="236">
        <v>688</v>
      </c>
      <c r="I122" s="95">
        <v>921</v>
      </c>
      <c r="J122" s="236">
        <v>895</v>
      </c>
      <c r="K122" s="236">
        <v>1816</v>
      </c>
    </row>
    <row r="123" spans="2:11" ht="12.75">
      <c r="B123" s="135" t="s">
        <v>387</v>
      </c>
      <c r="C123" s="95">
        <v>1467</v>
      </c>
      <c r="D123" s="79">
        <v>1404</v>
      </c>
      <c r="E123" s="236">
        <v>2871</v>
      </c>
      <c r="F123" s="95">
        <v>1032</v>
      </c>
      <c r="G123" s="79">
        <v>866</v>
      </c>
      <c r="H123" s="236">
        <v>1898</v>
      </c>
      <c r="I123" s="95">
        <v>2499</v>
      </c>
      <c r="J123" s="236">
        <v>2270</v>
      </c>
      <c r="K123" s="236">
        <v>4769</v>
      </c>
    </row>
    <row r="124" spans="2:11" ht="12.75">
      <c r="B124" s="135" t="s">
        <v>388</v>
      </c>
      <c r="C124" s="128">
        <v>110</v>
      </c>
      <c r="D124" s="78">
        <v>97</v>
      </c>
      <c r="E124" s="633">
        <v>207</v>
      </c>
      <c r="F124" s="128">
        <v>88</v>
      </c>
      <c r="G124" s="78">
        <v>56</v>
      </c>
      <c r="H124" s="633">
        <v>144</v>
      </c>
      <c r="I124" s="128">
        <v>198</v>
      </c>
      <c r="J124" s="633">
        <v>153</v>
      </c>
      <c r="K124" s="633">
        <v>351</v>
      </c>
    </row>
    <row r="125" spans="2:11" ht="12.75">
      <c r="B125" s="135" t="s">
        <v>389</v>
      </c>
      <c r="C125" s="95">
        <v>496</v>
      </c>
      <c r="D125" s="79">
        <v>451</v>
      </c>
      <c r="E125" s="236">
        <v>947</v>
      </c>
      <c r="F125" s="95">
        <v>411</v>
      </c>
      <c r="G125" s="79">
        <v>329</v>
      </c>
      <c r="H125" s="236">
        <v>740</v>
      </c>
      <c r="I125" s="95">
        <v>907</v>
      </c>
      <c r="J125" s="236">
        <v>780</v>
      </c>
      <c r="K125" s="236">
        <v>1687</v>
      </c>
    </row>
    <row r="126" spans="2:11" ht="12.75">
      <c r="B126" s="238" t="s">
        <v>300</v>
      </c>
      <c r="C126" s="160">
        <f>SUM(C120:C125)</f>
        <v>2933</v>
      </c>
      <c r="D126" s="161">
        <f aca="true" t="shared" si="7" ref="D126:K126">SUM(D120:D125)</f>
        <v>2831</v>
      </c>
      <c r="E126" s="161">
        <f t="shared" si="7"/>
        <v>5764</v>
      </c>
      <c r="F126" s="160">
        <f t="shared" si="7"/>
        <v>2179</v>
      </c>
      <c r="G126" s="161">
        <f t="shared" si="7"/>
        <v>1733</v>
      </c>
      <c r="H126" s="161">
        <f t="shared" si="7"/>
        <v>3912</v>
      </c>
      <c r="I126" s="160">
        <f t="shared" si="7"/>
        <v>5112</v>
      </c>
      <c r="J126" s="161">
        <f t="shared" si="7"/>
        <v>4564</v>
      </c>
      <c r="K126" s="161">
        <f t="shared" si="7"/>
        <v>9676</v>
      </c>
    </row>
    <row r="127" spans="1:11" ht="12.75">
      <c r="A127" s="126" t="s">
        <v>313</v>
      </c>
      <c r="C127" s="95"/>
      <c r="D127" s="79"/>
      <c r="E127" s="237"/>
      <c r="F127" s="236"/>
      <c r="G127" s="79"/>
      <c r="H127" s="236"/>
      <c r="I127" s="95"/>
      <c r="J127" s="236"/>
      <c r="K127" s="236"/>
    </row>
    <row r="128" spans="2:11" ht="12.75">
      <c r="B128" s="127" t="s">
        <v>563</v>
      </c>
      <c r="C128" s="95">
        <v>0</v>
      </c>
      <c r="D128" s="79">
        <v>2</v>
      </c>
      <c r="E128" s="237">
        <v>2</v>
      </c>
      <c r="F128" s="236">
        <v>6</v>
      </c>
      <c r="G128" s="79">
        <v>10</v>
      </c>
      <c r="H128" s="236">
        <v>16</v>
      </c>
      <c r="I128" s="95">
        <v>6</v>
      </c>
      <c r="J128" s="236">
        <v>12</v>
      </c>
      <c r="K128" s="236">
        <v>18</v>
      </c>
    </row>
    <row r="129" spans="2:11" ht="12.75">
      <c r="B129" s="127" t="s">
        <v>336</v>
      </c>
      <c r="C129" s="95">
        <v>4</v>
      </c>
      <c r="D129" s="79">
        <v>6</v>
      </c>
      <c r="E129" s="237">
        <v>10</v>
      </c>
      <c r="F129" s="236">
        <v>0</v>
      </c>
      <c r="G129" s="79">
        <v>0</v>
      </c>
      <c r="H129" s="236">
        <v>0</v>
      </c>
      <c r="I129" s="95">
        <v>4</v>
      </c>
      <c r="J129" s="236">
        <v>6</v>
      </c>
      <c r="K129" s="236">
        <v>10</v>
      </c>
    </row>
    <row r="130" spans="2:11" ht="12.75">
      <c r="B130" s="480" t="s">
        <v>332</v>
      </c>
      <c r="C130" s="95">
        <v>1</v>
      </c>
      <c r="D130" s="79">
        <v>1</v>
      </c>
      <c r="E130" s="237">
        <v>2</v>
      </c>
      <c r="F130" s="236">
        <v>1</v>
      </c>
      <c r="G130" s="79">
        <v>4</v>
      </c>
      <c r="H130" s="236">
        <v>5</v>
      </c>
      <c r="I130" s="95">
        <v>2</v>
      </c>
      <c r="J130" s="236">
        <v>5</v>
      </c>
      <c r="K130" s="236">
        <v>7</v>
      </c>
    </row>
    <row r="131" spans="2:11" ht="12.75">
      <c r="B131" s="130" t="s">
        <v>558</v>
      </c>
      <c r="C131" s="95">
        <v>0</v>
      </c>
      <c r="D131" s="79">
        <v>2</v>
      </c>
      <c r="E131" s="237">
        <v>2</v>
      </c>
      <c r="F131" s="236">
        <v>0</v>
      </c>
      <c r="G131" s="79">
        <v>1</v>
      </c>
      <c r="H131" s="236">
        <v>1</v>
      </c>
      <c r="I131" s="95">
        <v>0</v>
      </c>
      <c r="J131" s="236">
        <v>3</v>
      </c>
      <c r="K131" s="236">
        <v>3</v>
      </c>
    </row>
    <row r="132" spans="2:11" ht="12.75">
      <c r="B132" s="127" t="s">
        <v>567</v>
      </c>
      <c r="C132" s="95">
        <v>0</v>
      </c>
      <c r="D132" s="79">
        <v>4</v>
      </c>
      <c r="E132" s="237">
        <v>4</v>
      </c>
      <c r="F132" s="236">
        <v>0</v>
      </c>
      <c r="G132" s="79">
        <v>0</v>
      </c>
      <c r="H132" s="236">
        <v>0</v>
      </c>
      <c r="I132" s="95">
        <v>0</v>
      </c>
      <c r="J132" s="236">
        <v>4</v>
      </c>
      <c r="K132" s="236">
        <v>4</v>
      </c>
    </row>
    <row r="133" spans="2:11" ht="18" customHeight="1">
      <c r="B133" s="127" t="s">
        <v>717</v>
      </c>
      <c r="C133" s="95">
        <v>1</v>
      </c>
      <c r="D133" s="79">
        <v>0</v>
      </c>
      <c r="E133" s="237">
        <v>1</v>
      </c>
      <c r="F133" s="236">
        <v>0</v>
      </c>
      <c r="G133" s="79">
        <v>1</v>
      </c>
      <c r="H133" s="236">
        <v>1</v>
      </c>
      <c r="I133" s="95">
        <v>1</v>
      </c>
      <c r="J133" s="236">
        <v>1</v>
      </c>
      <c r="K133" s="236">
        <v>2</v>
      </c>
    </row>
    <row r="134" spans="2:11" ht="18" customHeight="1">
      <c r="B134" s="127" t="s">
        <v>386</v>
      </c>
      <c r="C134" s="95">
        <v>432</v>
      </c>
      <c r="D134" s="79">
        <v>313</v>
      </c>
      <c r="E134" s="237">
        <v>745</v>
      </c>
      <c r="F134" s="236">
        <v>213</v>
      </c>
      <c r="G134" s="79">
        <v>233</v>
      </c>
      <c r="H134" s="236">
        <v>446</v>
      </c>
      <c r="I134" s="95">
        <v>645</v>
      </c>
      <c r="J134" s="236">
        <v>546</v>
      </c>
      <c r="K134" s="236">
        <v>1191</v>
      </c>
    </row>
    <row r="135" spans="2:11" ht="12.75">
      <c r="B135" s="127" t="s">
        <v>390</v>
      </c>
      <c r="C135" s="95">
        <v>0</v>
      </c>
      <c r="D135" s="79">
        <v>0</v>
      </c>
      <c r="E135" s="237">
        <v>0</v>
      </c>
      <c r="F135" s="236">
        <v>0</v>
      </c>
      <c r="G135" s="79">
        <v>1</v>
      </c>
      <c r="H135" s="236">
        <v>1</v>
      </c>
      <c r="I135" s="95">
        <v>0</v>
      </c>
      <c r="J135" s="236">
        <v>1</v>
      </c>
      <c r="K135" s="236">
        <v>1</v>
      </c>
    </row>
    <row r="136" spans="2:11" ht="12.75">
      <c r="B136" s="127" t="s">
        <v>329</v>
      </c>
      <c r="C136" s="95">
        <v>102</v>
      </c>
      <c r="D136" s="79">
        <v>136</v>
      </c>
      <c r="E136" s="237">
        <v>238</v>
      </c>
      <c r="F136" s="236">
        <v>24</v>
      </c>
      <c r="G136" s="79">
        <v>57</v>
      </c>
      <c r="H136" s="236">
        <v>81</v>
      </c>
      <c r="I136" s="95">
        <v>126</v>
      </c>
      <c r="J136" s="236">
        <v>193</v>
      </c>
      <c r="K136" s="236">
        <v>319</v>
      </c>
    </row>
    <row r="137" spans="2:11" ht="12.75">
      <c r="B137" s="130" t="s">
        <v>387</v>
      </c>
      <c r="C137" s="95">
        <v>354</v>
      </c>
      <c r="D137" s="79">
        <v>263</v>
      </c>
      <c r="E137" s="237">
        <v>617</v>
      </c>
      <c r="F137" s="236">
        <v>14</v>
      </c>
      <c r="G137" s="79">
        <v>19</v>
      </c>
      <c r="H137" s="236">
        <v>33</v>
      </c>
      <c r="I137" s="95">
        <v>368</v>
      </c>
      <c r="J137" s="236">
        <v>282</v>
      </c>
      <c r="K137" s="236">
        <v>650</v>
      </c>
    </row>
    <row r="138" spans="2:11" ht="12.75">
      <c r="B138" s="127" t="s">
        <v>388</v>
      </c>
      <c r="C138" s="95">
        <v>9</v>
      </c>
      <c r="D138" s="79">
        <v>5</v>
      </c>
      <c r="E138" s="237">
        <v>14</v>
      </c>
      <c r="F138" s="236">
        <v>36</v>
      </c>
      <c r="G138" s="79">
        <v>8</v>
      </c>
      <c r="H138" s="236">
        <v>44</v>
      </c>
      <c r="I138" s="95">
        <v>45</v>
      </c>
      <c r="J138" s="236">
        <v>13</v>
      </c>
      <c r="K138" s="236">
        <v>58</v>
      </c>
    </row>
    <row r="139" spans="2:11" ht="12.75">
      <c r="B139" s="130" t="s">
        <v>389</v>
      </c>
      <c r="C139" s="95">
        <v>155</v>
      </c>
      <c r="D139" s="79">
        <v>179</v>
      </c>
      <c r="E139" s="237">
        <v>334</v>
      </c>
      <c r="F139" s="236">
        <v>118</v>
      </c>
      <c r="G139" s="79">
        <v>178</v>
      </c>
      <c r="H139" s="236">
        <v>296</v>
      </c>
      <c r="I139" s="95">
        <v>273</v>
      </c>
      <c r="J139" s="236">
        <v>357</v>
      </c>
      <c r="K139" s="236">
        <v>630</v>
      </c>
    </row>
    <row r="140" spans="2:11" ht="18" customHeight="1">
      <c r="B140" s="130" t="s">
        <v>676</v>
      </c>
      <c r="C140" s="95">
        <v>2</v>
      </c>
      <c r="D140" s="79">
        <v>1</v>
      </c>
      <c r="E140" s="79">
        <v>3</v>
      </c>
      <c r="F140" s="453">
        <v>0</v>
      </c>
      <c r="G140" s="454">
        <v>0</v>
      </c>
      <c r="H140" s="632">
        <v>0</v>
      </c>
      <c r="I140" s="95">
        <v>2</v>
      </c>
      <c r="J140" s="236">
        <v>1</v>
      </c>
      <c r="K140" s="236">
        <v>3</v>
      </c>
    </row>
    <row r="141" spans="2:11" ht="12.75">
      <c r="B141" s="238" t="s">
        <v>300</v>
      </c>
      <c r="C141" s="160">
        <f>SUM(C128:C140)</f>
        <v>1060</v>
      </c>
      <c r="D141" s="161">
        <f aca="true" t="shared" si="8" ref="D141:K141">SUM(D128:D140)</f>
        <v>912</v>
      </c>
      <c r="E141" s="161">
        <f t="shared" si="8"/>
        <v>1972</v>
      </c>
      <c r="F141" s="160">
        <f t="shared" si="8"/>
        <v>412</v>
      </c>
      <c r="G141" s="161">
        <f t="shared" si="8"/>
        <v>512</v>
      </c>
      <c r="H141" s="161">
        <f t="shared" si="8"/>
        <v>924</v>
      </c>
      <c r="I141" s="160">
        <f t="shared" si="8"/>
        <v>1472</v>
      </c>
      <c r="J141" s="161">
        <f t="shared" si="8"/>
        <v>1424</v>
      </c>
      <c r="K141" s="161">
        <f t="shared" si="8"/>
        <v>2896</v>
      </c>
    </row>
    <row r="142" spans="1:11" ht="14.25" customHeight="1">
      <c r="A142" s="126" t="s">
        <v>314</v>
      </c>
      <c r="C142" s="95"/>
      <c r="D142" s="79"/>
      <c r="E142" s="237"/>
      <c r="F142" s="236"/>
      <c r="G142" s="79"/>
      <c r="H142" s="236"/>
      <c r="I142" s="95"/>
      <c r="J142" s="236"/>
      <c r="K142" s="236"/>
    </row>
    <row r="143" spans="2:11" ht="12.75">
      <c r="B143" s="127" t="s">
        <v>563</v>
      </c>
      <c r="C143" s="95">
        <v>1</v>
      </c>
      <c r="D143" s="79">
        <v>2</v>
      </c>
      <c r="E143" s="237">
        <v>3</v>
      </c>
      <c r="F143" s="236">
        <v>2</v>
      </c>
      <c r="G143" s="79">
        <v>2</v>
      </c>
      <c r="H143" s="236">
        <v>4</v>
      </c>
      <c r="I143" s="95">
        <v>3</v>
      </c>
      <c r="J143" s="236">
        <v>4</v>
      </c>
      <c r="K143" s="236">
        <v>7</v>
      </c>
    </row>
    <row r="144" spans="2:11" ht="12.75">
      <c r="B144" s="127" t="s">
        <v>336</v>
      </c>
      <c r="C144" s="95">
        <v>3</v>
      </c>
      <c r="D144" s="79">
        <v>0</v>
      </c>
      <c r="E144" s="237">
        <v>3</v>
      </c>
      <c r="F144" s="236">
        <v>0</v>
      </c>
      <c r="G144" s="79">
        <v>0</v>
      </c>
      <c r="H144" s="236">
        <v>0</v>
      </c>
      <c r="I144" s="95">
        <v>3</v>
      </c>
      <c r="J144" s="236">
        <v>0</v>
      </c>
      <c r="K144" s="236">
        <v>3</v>
      </c>
    </row>
    <row r="145" spans="2:11" ht="12.75">
      <c r="B145" s="127" t="s">
        <v>332</v>
      </c>
      <c r="C145" s="95">
        <v>6</v>
      </c>
      <c r="D145" s="79">
        <v>4</v>
      </c>
      <c r="E145" s="237">
        <v>10</v>
      </c>
      <c r="F145" s="236">
        <v>3</v>
      </c>
      <c r="G145" s="79">
        <v>2</v>
      </c>
      <c r="H145" s="236">
        <v>5</v>
      </c>
      <c r="I145" s="95">
        <v>9</v>
      </c>
      <c r="J145" s="236">
        <v>6</v>
      </c>
      <c r="K145" s="236">
        <v>15</v>
      </c>
    </row>
    <row r="146" spans="2:11" ht="12.75">
      <c r="B146" s="127" t="s">
        <v>328</v>
      </c>
      <c r="C146" s="95">
        <v>0</v>
      </c>
      <c r="D146" s="79">
        <v>2</v>
      </c>
      <c r="E146" s="237">
        <v>2</v>
      </c>
      <c r="F146" s="236">
        <v>3</v>
      </c>
      <c r="G146" s="79">
        <v>7</v>
      </c>
      <c r="H146" s="236">
        <v>10</v>
      </c>
      <c r="I146" s="95">
        <v>3</v>
      </c>
      <c r="J146" s="236">
        <v>9</v>
      </c>
      <c r="K146" s="236">
        <v>12</v>
      </c>
    </row>
    <row r="147" spans="2:11" ht="12.75">
      <c r="B147" s="127" t="s">
        <v>558</v>
      </c>
      <c r="C147" s="95">
        <v>4</v>
      </c>
      <c r="D147" s="79">
        <v>6</v>
      </c>
      <c r="E147" s="237">
        <v>10</v>
      </c>
      <c r="F147" s="236">
        <v>0</v>
      </c>
      <c r="G147" s="79">
        <v>0</v>
      </c>
      <c r="H147" s="236">
        <v>0</v>
      </c>
      <c r="I147" s="95">
        <v>4</v>
      </c>
      <c r="J147" s="236">
        <v>6</v>
      </c>
      <c r="K147" s="236">
        <v>10</v>
      </c>
    </row>
    <row r="148" spans="2:11" ht="18" customHeight="1">
      <c r="B148" s="127" t="s">
        <v>717</v>
      </c>
      <c r="C148" s="95">
        <v>5</v>
      </c>
      <c r="D148" s="79">
        <v>8</v>
      </c>
      <c r="E148" s="237">
        <v>13</v>
      </c>
      <c r="F148" s="236">
        <v>1</v>
      </c>
      <c r="G148" s="79">
        <v>1</v>
      </c>
      <c r="H148" s="236">
        <v>2</v>
      </c>
      <c r="I148" s="95">
        <v>6</v>
      </c>
      <c r="J148" s="236">
        <v>9</v>
      </c>
      <c r="K148" s="236">
        <v>15</v>
      </c>
    </row>
    <row r="149" spans="2:11" ht="18" customHeight="1">
      <c r="B149" s="127" t="s">
        <v>386</v>
      </c>
      <c r="C149" s="95">
        <v>1128</v>
      </c>
      <c r="D149" s="79">
        <v>1060</v>
      </c>
      <c r="E149" s="237">
        <v>2188</v>
      </c>
      <c r="F149" s="236">
        <v>55</v>
      </c>
      <c r="G149" s="79">
        <v>79</v>
      </c>
      <c r="H149" s="236">
        <v>134</v>
      </c>
      <c r="I149" s="95">
        <v>1183</v>
      </c>
      <c r="J149" s="236">
        <v>1139</v>
      </c>
      <c r="K149" s="236">
        <v>2322</v>
      </c>
    </row>
    <row r="150" spans="2:11" ht="12.75">
      <c r="B150" s="127" t="s">
        <v>390</v>
      </c>
      <c r="C150" s="95">
        <v>10</v>
      </c>
      <c r="D150" s="79">
        <v>3</v>
      </c>
      <c r="E150" s="237">
        <v>13</v>
      </c>
      <c r="F150" s="236">
        <v>0</v>
      </c>
      <c r="G150" s="79">
        <v>0</v>
      </c>
      <c r="H150" s="236">
        <v>0</v>
      </c>
      <c r="I150" s="95">
        <v>10</v>
      </c>
      <c r="J150" s="236">
        <v>3</v>
      </c>
      <c r="K150" s="236">
        <v>13</v>
      </c>
    </row>
    <row r="151" spans="2:11" ht="12.75">
      <c r="B151" s="127" t="s">
        <v>329</v>
      </c>
      <c r="C151" s="95">
        <v>341</v>
      </c>
      <c r="D151" s="79">
        <v>594</v>
      </c>
      <c r="E151" s="237">
        <v>935</v>
      </c>
      <c r="F151" s="236">
        <v>83</v>
      </c>
      <c r="G151" s="79">
        <v>165</v>
      </c>
      <c r="H151" s="236">
        <v>248</v>
      </c>
      <c r="I151" s="95">
        <v>424</v>
      </c>
      <c r="J151" s="236">
        <v>759</v>
      </c>
      <c r="K151" s="236">
        <v>1183</v>
      </c>
    </row>
    <row r="152" spans="2:11" ht="12.75">
      <c r="B152" s="127" t="s">
        <v>387</v>
      </c>
      <c r="C152" s="95">
        <v>820</v>
      </c>
      <c r="D152" s="79">
        <v>1097</v>
      </c>
      <c r="E152" s="237">
        <v>1917</v>
      </c>
      <c r="F152" s="236">
        <v>13</v>
      </c>
      <c r="G152" s="79">
        <v>28</v>
      </c>
      <c r="H152" s="236">
        <v>41</v>
      </c>
      <c r="I152" s="95">
        <v>833</v>
      </c>
      <c r="J152" s="236">
        <v>1125</v>
      </c>
      <c r="K152" s="236">
        <v>1958</v>
      </c>
    </row>
    <row r="153" spans="2:11" ht="12.75">
      <c r="B153" s="127" t="s">
        <v>388</v>
      </c>
      <c r="C153" s="95">
        <v>18</v>
      </c>
      <c r="D153" s="79">
        <v>13</v>
      </c>
      <c r="E153" s="237">
        <v>31</v>
      </c>
      <c r="F153" s="236">
        <v>14</v>
      </c>
      <c r="G153" s="79">
        <v>5</v>
      </c>
      <c r="H153" s="236">
        <v>19</v>
      </c>
      <c r="I153" s="95">
        <v>32</v>
      </c>
      <c r="J153" s="236">
        <v>18</v>
      </c>
      <c r="K153" s="236">
        <v>50</v>
      </c>
    </row>
    <row r="154" spans="2:11" ht="12.75">
      <c r="B154" s="127" t="s">
        <v>389</v>
      </c>
      <c r="C154" s="95">
        <v>346</v>
      </c>
      <c r="D154" s="79">
        <v>544</v>
      </c>
      <c r="E154" s="237">
        <v>890</v>
      </c>
      <c r="F154" s="236">
        <v>28</v>
      </c>
      <c r="G154" s="79">
        <v>39</v>
      </c>
      <c r="H154" s="236">
        <v>67</v>
      </c>
      <c r="I154" s="95">
        <v>374</v>
      </c>
      <c r="J154" s="236">
        <v>583</v>
      </c>
      <c r="K154" s="236">
        <v>957</v>
      </c>
    </row>
    <row r="155" spans="2:11" ht="18" customHeight="1">
      <c r="B155" s="130" t="s">
        <v>644</v>
      </c>
      <c r="C155" s="95">
        <v>13</v>
      </c>
      <c r="D155" s="79">
        <v>41</v>
      </c>
      <c r="E155" s="237">
        <v>54</v>
      </c>
      <c r="F155" s="236">
        <v>0</v>
      </c>
      <c r="G155" s="79">
        <v>0</v>
      </c>
      <c r="H155" s="236">
        <v>0</v>
      </c>
      <c r="I155" s="95">
        <v>13</v>
      </c>
      <c r="J155" s="236">
        <v>41</v>
      </c>
      <c r="K155" s="236">
        <v>54</v>
      </c>
    </row>
    <row r="156" spans="2:11" ht="12.75">
      <c r="B156" s="130" t="s">
        <v>678</v>
      </c>
      <c r="C156" s="95">
        <v>2</v>
      </c>
      <c r="D156" s="79">
        <v>40</v>
      </c>
      <c r="E156" s="237">
        <v>42</v>
      </c>
      <c r="F156" s="236">
        <v>0</v>
      </c>
      <c r="G156" s="79">
        <v>1</v>
      </c>
      <c r="H156" s="236">
        <v>1</v>
      </c>
      <c r="I156" s="95">
        <v>2</v>
      </c>
      <c r="J156" s="236">
        <v>41</v>
      </c>
      <c r="K156" s="236">
        <v>43</v>
      </c>
    </row>
    <row r="157" spans="2:11" ht="12.75">
      <c r="B157" s="130" t="s">
        <v>676</v>
      </c>
      <c r="C157" s="95">
        <v>136</v>
      </c>
      <c r="D157" s="79">
        <v>11</v>
      </c>
      <c r="E157" s="237">
        <v>147</v>
      </c>
      <c r="F157" s="236">
        <v>6</v>
      </c>
      <c r="G157" s="79">
        <v>0</v>
      </c>
      <c r="H157" s="236">
        <v>6</v>
      </c>
      <c r="I157" s="95">
        <v>142</v>
      </c>
      <c r="J157" s="236">
        <v>11</v>
      </c>
      <c r="K157" s="236">
        <v>153</v>
      </c>
    </row>
    <row r="158" spans="2:11" ht="12.75">
      <c r="B158" s="238" t="s">
        <v>300</v>
      </c>
      <c r="C158" s="160">
        <f aca="true" t="shared" si="9" ref="C158:K158">SUM(C143:C157)</f>
        <v>2833</v>
      </c>
      <c r="D158" s="161">
        <f t="shared" si="9"/>
        <v>3425</v>
      </c>
      <c r="E158" s="161">
        <f t="shared" si="9"/>
        <v>6258</v>
      </c>
      <c r="F158" s="160">
        <f t="shared" si="9"/>
        <v>208</v>
      </c>
      <c r="G158" s="161">
        <f t="shared" si="9"/>
        <v>329</v>
      </c>
      <c r="H158" s="161">
        <f t="shared" si="9"/>
        <v>537</v>
      </c>
      <c r="I158" s="160">
        <f t="shared" si="9"/>
        <v>3041</v>
      </c>
      <c r="J158" s="161">
        <f t="shared" si="9"/>
        <v>3754</v>
      </c>
      <c r="K158" s="161">
        <f t="shared" si="9"/>
        <v>6795</v>
      </c>
    </row>
    <row r="159" spans="1:11" ht="12.75">
      <c r="A159" s="126" t="s">
        <v>351</v>
      </c>
      <c r="C159" s="95"/>
      <c r="D159" s="79"/>
      <c r="E159" s="237"/>
      <c r="F159" s="236"/>
      <c r="G159" s="79"/>
      <c r="H159" s="236"/>
      <c r="I159" s="95"/>
      <c r="J159" s="236"/>
      <c r="K159" s="236"/>
    </row>
    <row r="160" spans="2:11" ht="12.75">
      <c r="B160" s="127" t="s">
        <v>563</v>
      </c>
      <c r="C160" s="95">
        <f>SUM(C143,C128,C103,C100,C70,C44,C27,C8)</f>
        <v>3700</v>
      </c>
      <c r="D160" s="79">
        <f>SUM(D143,D128,D103,D100,D70,D44,D27,D8)</f>
        <v>4937</v>
      </c>
      <c r="E160" s="237">
        <f>SUM(E143,E128,E103,E100,E70,E44,E27,E8)</f>
        <v>8637</v>
      </c>
      <c r="F160" s="236">
        <f>SUM(F143,F128,F103,F100,F70,F44,F27,F8)</f>
        <v>360</v>
      </c>
      <c r="G160" s="79">
        <f>SUM(G143,G128,G103,G100,G70,G44,G27,G8)</f>
        <v>815</v>
      </c>
      <c r="H160" s="236">
        <f>SUM(H143,H128,H103,H100,H70,H44,H27,H8)</f>
        <v>1175</v>
      </c>
      <c r="I160" s="95">
        <f>SUM(I143,I128,I103,I100,I70,I44,I27,I8)</f>
        <v>4060</v>
      </c>
      <c r="J160" s="236">
        <f>SUM(J143,J128,J103,J100,J70,J44,J27,J8)</f>
        <v>5752</v>
      </c>
      <c r="K160" s="236">
        <f>SUM(K143,K128,K103,K100,K70,K44,K27,K8)</f>
        <v>9812</v>
      </c>
    </row>
    <row r="161" spans="2:11" ht="12.75">
      <c r="B161" s="127" t="s">
        <v>331</v>
      </c>
      <c r="C161" s="95">
        <f>SUM(C71,C9)</f>
        <v>4158</v>
      </c>
      <c r="D161" s="79">
        <f>SUM(D71,D9)</f>
        <v>8092</v>
      </c>
      <c r="E161" s="237">
        <f>SUM(E71,E9)</f>
        <v>12250</v>
      </c>
      <c r="F161" s="236">
        <f>SUM(F71,F9)</f>
        <v>94</v>
      </c>
      <c r="G161" s="79">
        <f>SUM(G71,G9)</f>
        <v>175</v>
      </c>
      <c r="H161" s="236">
        <f>SUM(H71,H9)</f>
        <v>269</v>
      </c>
      <c r="I161" s="95">
        <f>SUM(I71,I9)</f>
        <v>4252</v>
      </c>
      <c r="J161" s="236">
        <f>SUM(J71,J9)</f>
        <v>8267</v>
      </c>
      <c r="K161" s="236">
        <f>SUM(K71,K9)</f>
        <v>12519</v>
      </c>
    </row>
    <row r="162" spans="2:11" ht="12.75">
      <c r="B162" s="127" t="s">
        <v>336</v>
      </c>
      <c r="C162" s="95">
        <f>SUM(C144,C129,C104,C72,C45,C28,C10)</f>
        <v>2045</v>
      </c>
      <c r="D162" s="79">
        <f>SUM(D144,D129,D104,D72,D45,D28,D10)</f>
        <v>2681</v>
      </c>
      <c r="E162" s="237">
        <f>SUM(E144,E129,E104,E72,E45,E28,E10)</f>
        <v>4726</v>
      </c>
      <c r="F162" s="236">
        <f>SUM(F144,F129,F104,F72,F45,F28,F10)</f>
        <v>261</v>
      </c>
      <c r="G162" s="79">
        <f>SUM(G144,G129,G104,G72,G45,G28,G10)</f>
        <v>374</v>
      </c>
      <c r="H162" s="236">
        <f>SUM(H144,H129,H104,H72,H45,H28,H10)</f>
        <v>635</v>
      </c>
      <c r="I162" s="95">
        <f>SUM(I144,I129,I104,I72,I45,I28,I10)</f>
        <v>2306</v>
      </c>
      <c r="J162" s="236">
        <f>SUM(J144,J129,J104,J72,J45,J28,J10)</f>
        <v>3055</v>
      </c>
      <c r="K162" s="236">
        <f>SUM(K144,K129,K104,K72,K45,K28,K10)</f>
        <v>5361</v>
      </c>
    </row>
    <row r="163" spans="2:11" ht="12.75">
      <c r="B163" s="130" t="s">
        <v>327</v>
      </c>
      <c r="C163" s="95">
        <f>SUM(C46,C29,C11)</f>
        <v>372</v>
      </c>
      <c r="D163" s="79">
        <f>SUM(D46,D29,D11)</f>
        <v>51</v>
      </c>
      <c r="E163" s="237">
        <f>SUM(E46,E29,E11)</f>
        <v>423</v>
      </c>
      <c r="F163" s="236">
        <f>SUM(F46,F29,F11)</f>
        <v>200</v>
      </c>
      <c r="G163" s="79">
        <f>SUM(G46,G29,G11)</f>
        <v>18</v>
      </c>
      <c r="H163" s="236">
        <f>SUM(H46,H29,H11)</f>
        <v>218</v>
      </c>
      <c r="I163" s="95">
        <f>SUM(I46,I29,I11)</f>
        <v>572</v>
      </c>
      <c r="J163" s="236">
        <f>SUM(J46,J29,J11)</f>
        <v>69</v>
      </c>
      <c r="K163" s="236">
        <f>SUM(K46,K29,K11)</f>
        <v>641</v>
      </c>
    </row>
    <row r="164" spans="2:11" ht="12.75">
      <c r="B164" s="127" t="s">
        <v>332</v>
      </c>
      <c r="C164" s="95">
        <f>SUM(C145,C130,C105,C87,C73,C47,C30,C12)</f>
        <v>6537</v>
      </c>
      <c r="D164" s="79">
        <f>SUM(D145,D130,D105,D87,D73,D47,D30,D12)</f>
        <v>6856</v>
      </c>
      <c r="E164" s="237">
        <f>SUM(E145,E130,E105,E87,E73,E47,E30,E12)</f>
        <v>13393</v>
      </c>
      <c r="F164" s="236">
        <f>SUM(F145,F130,F105,F87,F73,F47,F30,F12)</f>
        <v>231</v>
      </c>
      <c r="G164" s="79">
        <f>SUM(G145,G130,G105,G87,G73,G47,G30,G12)</f>
        <v>342</v>
      </c>
      <c r="H164" s="236">
        <f>SUM(H145,H130,H105,H87,H73,H47,H30,H12)</f>
        <v>573</v>
      </c>
      <c r="I164" s="95">
        <f>SUM(I145,I130,I105,I87,I73,I47,I30,I12)</f>
        <v>6768</v>
      </c>
      <c r="J164" s="236">
        <f>SUM(J145,J130,J105,J87,J73,J47,J30,J12)</f>
        <v>7198</v>
      </c>
      <c r="K164" s="236">
        <f>SUM(K145,K130,K105,K87,K73,K47,K30,K12)</f>
        <v>13966</v>
      </c>
    </row>
    <row r="165" spans="2:11" ht="12.75">
      <c r="B165" s="127" t="s">
        <v>564</v>
      </c>
      <c r="C165" s="95">
        <f>SUM(C74,C13)</f>
        <v>3468</v>
      </c>
      <c r="D165" s="79">
        <f>SUM(D74,D13)</f>
        <v>3351</v>
      </c>
      <c r="E165" s="237">
        <f>SUM(E74,E13)</f>
        <v>6819</v>
      </c>
      <c r="F165" s="236">
        <f>SUM(F74,F13)</f>
        <v>192</v>
      </c>
      <c r="G165" s="79">
        <f>SUM(G74,G13)</f>
        <v>210</v>
      </c>
      <c r="H165" s="236">
        <f>SUM(H74,H13)</f>
        <v>402</v>
      </c>
      <c r="I165" s="95">
        <f>SUM(I74,I13)</f>
        <v>3660</v>
      </c>
      <c r="J165" s="236">
        <f>SUM(J74,J13)</f>
        <v>3561</v>
      </c>
      <c r="K165" s="236">
        <f>SUM(K74,K13)</f>
        <v>7221</v>
      </c>
    </row>
    <row r="166" spans="2:11" ht="12.75">
      <c r="B166" s="127" t="s">
        <v>333</v>
      </c>
      <c r="C166" s="95">
        <f>SUM(C75,C14)</f>
        <v>2957</v>
      </c>
      <c r="D166" s="79">
        <f>SUM(D75,D14)</f>
        <v>2351</v>
      </c>
      <c r="E166" s="237">
        <f>SUM(E75,E14)</f>
        <v>5308</v>
      </c>
      <c r="F166" s="236">
        <f>SUM(F75,F14)</f>
        <v>127</v>
      </c>
      <c r="G166" s="79">
        <f>SUM(G75,G14)</f>
        <v>89</v>
      </c>
      <c r="H166" s="236">
        <f>SUM(H75,H14)</f>
        <v>216</v>
      </c>
      <c r="I166" s="95">
        <f>SUM(I75,I14)</f>
        <v>3084</v>
      </c>
      <c r="J166" s="236">
        <f>SUM(J75,J14)</f>
        <v>2440</v>
      </c>
      <c r="K166" s="236">
        <f>SUM(K75,K14)</f>
        <v>5524</v>
      </c>
    </row>
    <row r="167" spans="2:11" ht="12.75">
      <c r="B167" s="127" t="s">
        <v>328</v>
      </c>
      <c r="C167" s="95">
        <f>SUM(C146,C88,C76,C48,C31,C15)</f>
        <v>4724</v>
      </c>
      <c r="D167" s="79">
        <f>SUM(D146,D88,D76,D48,D31,D15)</f>
        <v>6256</v>
      </c>
      <c r="E167" s="237">
        <f>SUM(E146,E88,E76,E48,E31,E15)</f>
        <v>10980</v>
      </c>
      <c r="F167" s="236">
        <f>SUM(F146,F88,F76,F48,F31,F15)</f>
        <v>262</v>
      </c>
      <c r="G167" s="79">
        <f>SUM(G146,G88,G76,G48,G31,G15)</f>
        <v>541</v>
      </c>
      <c r="H167" s="236">
        <f>SUM(H146,H88,H76,H48,H31,H15)</f>
        <v>803</v>
      </c>
      <c r="I167" s="95">
        <f>SUM(I146,I88,I76,I48,I31,I15)</f>
        <v>4986</v>
      </c>
      <c r="J167" s="236">
        <f>SUM(J146,J88,J76,J48,J31,J15)</f>
        <v>6797</v>
      </c>
      <c r="K167" s="236">
        <f>SUM(K146,K88,K76,K48,K31,K15)</f>
        <v>11783</v>
      </c>
    </row>
    <row r="168" spans="2:11" ht="12.75">
      <c r="B168" s="127" t="s">
        <v>556</v>
      </c>
      <c r="C168" s="95">
        <f>SUM(C77,C16)</f>
        <v>1302</v>
      </c>
      <c r="D168" s="79">
        <f>SUM(D77,D16)</f>
        <v>2188</v>
      </c>
      <c r="E168" s="237">
        <f>SUM(E77,E16)</f>
        <v>3490</v>
      </c>
      <c r="F168" s="236">
        <f>SUM(F77,F16)</f>
        <v>27</v>
      </c>
      <c r="G168" s="79">
        <f>SUM(G77,G16)</f>
        <v>26</v>
      </c>
      <c r="H168" s="236">
        <f>SUM(H77,H16)</f>
        <v>53</v>
      </c>
      <c r="I168" s="95">
        <f>SUM(I77,I16)</f>
        <v>1329</v>
      </c>
      <c r="J168" s="236">
        <f>SUM(J77,J16)</f>
        <v>2214</v>
      </c>
      <c r="K168" s="236">
        <f>SUM(K77,K16)</f>
        <v>3543</v>
      </c>
    </row>
    <row r="169" spans="2:11" ht="12.75">
      <c r="B169" s="127" t="s">
        <v>557</v>
      </c>
      <c r="C169" s="95">
        <f>SUM(C78,C17)</f>
        <v>3169</v>
      </c>
      <c r="D169" s="79">
        <f>SUM(D78,D17)</f>
        <v>5167</v>
      </c>
      <c r="E169" s="237">
        <f>SUM(E78,E17)</f>
        <v>8336</v>
      </c>
      <c r="F169" s="236">
        <f>SUM(F78,F17)</f>
        <v>41</v>
      </c>
      <c r="G169" s="79">
        <f>SUM(G78,G17)</f>
        <v>98</v>
      </c>
      <c r="H169" s="236">
        <f>SUM(H78,H17)</f>
        <v>139</v>
      </c>
      <c r="I169" s="95">
        <f>SUM(I78,I17)</f>
        <v>3210</v>
      </c>
      <c r="J169" s="236">
        <f>SUM(J78,J17)</f>
        <v>5265</v>
      </c>
      <c r="K169" s="236">
        <f>SUM(K78,K17)</f>
        <v>8475</v>
      </c>
    </row>
    <row r="170" spans="2:11" ht="12.75">
      <c r="B170" s="130" t="s">
        <v>558</v>
      </c>
      <c r="C170" s="95">
        <f>SUM(C147,C131,C106,C89,C49,C32,C18)</f>
        <v>1096</v>
      </c>
      <c r="D170" s="79">
        <f>SUM(D147,D131,D106,D89,D49,D32,D18)</f>
        <v>1387</v>
      </c>
      <c r="E170" s="237">
        <f>SUM(E147,E131,E106,E89,E49,E32,E18)</f>
        <v>2483</v>
      </c>
      <c r="F170" s="236">
        <f>SUM(F147,F131,F106,F89,F49,F32,F18)</f>
        <v>155</v>
      </c>
      <c r="G170" s="79">
        <f>SUM(G147,G131,G106,G89,G49,G32,G18)</f>
        <v>229</v>
      </c>
      <c r="H170" s="236">
        <f>SUM(H147,H131,H106,H89,H49,H32,H18)</f>
        <v>384</v>
      </c>
      <c r="I170" s="95">
        <f>SUM(I147,I131,I106,I89,I49,I32,I18)</f>
        <v>1251</v>
      </c>
      <c r="J170" s="236">
        <f>SUM(J147,J131,J106,J89,J49,J32,J18)</f>
        <v>1616</v>
      </c>
      <c r="K170" s="236">
        <f>SUM(K147,K131,K106,K89,K49,K32,K18)</f>
        <v>2867</v>
      </c>
    </row>
    <row r="171" spans="2:11" ht="12.75">
      <c r="B171" s="130" t="s">
        <v>713</v>
      </c>
      <c r="C171" s="95">
        <f>SUM(C79,C19)</f>
        <v>4026</v>
      </c>
      <c r="D171" s="79">
        <f>SUM(D79,D19)</f>
        <v>5502</v>
      </c>
      <c r="E171" s="237">
        <f>SUM(E79,E19)</f>
        <v>9528</v>
      </c>
      <c r="F171" s="236">
        <f>SUM(F79,F19)</f>
        <v>141</v>
      </c>
      <c r="G171" s="79">
        <f>SUM(G79,G19)</f>
        <v>247</v>
      </c>
      <c r="H171" s="236">
        <f>SUM(H79,H19)</f>
        <v>388</v>
      </c>
      <c r="I171" s="95">
        <f>SUM(I79,I19)</f>
        <v>4167</v>
      </c>
      <c r="J171" s="236">
        <f>SUM(J79,J19)</f>
        <v>5749</v>
      </c>
      <c r="K171" s="236">
        <f>SUM(K79,K19)</f>
        <v>9916</v>
      </c>
    </row>
    <row r="172" spans="2:11" ht="12.75">
      <c r="B172" s="130" t="s">
        <v>559</v>
      </c>
      <c r="C172" s="95">
        <f>SUM(C80,C20)</f>
        <v>2995</v>
      </c>
      <c r="D172" s="79">
        <f>SUM(D80,D20)</f>
        <v>3936</v>
      </c>
      <c r="E172" s="237">
        <f>SUM(E80,E20)</f>
        <v>6931</v>
      </c>
      <c r="F172" s="236">
        <f>SUM(F80,F20)</f>
        <v>100</v>
      </c>
      <c r="G172" s="79">
        <f>SUM(G80,G20)</f>
        <v>303</v>
      </c>
      <c r="H172" s="236">
        <f>SUM(H80,H20)</f>
        <v>403</v>
      </c>
      <c r="I172" s="95">
        <f>SUM(I80,I20)</f>
        <v>3095</v>
      </c>
      <c r="J172" s="236">
        <f>SUM(J80,J20)</f>
        <v>4239</v>
      </c>
      <c r="K172" s="236">
        <f>SUM(K80,K20)</f>
        <v>7334</v>
      </c>
    </row>
    <row r="173" spans="2:11" ht="12.75">
      <c r="B173" s="130" t="s">
        <v>567</v>
      </c>
      <c r="C173" s="95">
        <f>SUM(C132,C81,C21)</f>
        <v>2559</v>
      </c>
      <c r="D173" s="79">
        <f>SUM(D132,D81,D21)</f>
        <v>4305</v>
      </c>
      <c r="E173" s="237">
        <f>SUM(E132,E81,E21)</f>
        <v>6864</v>
      </c>
      <c r="F173" s="236">
        <f>SUM(F132,F81,F21)</f>
        <v>148</v>
      </c>
      <c r="G173" s="79">
        <f>SUM(G132,G81,G21)</f>
        <v>380</v>
      </c>
      <c r="H173" s="236">
        <f>SUM(H132,H81,H21)</f>
        <v>528</v>
      </c>
      <c r="I173" s="95">
        <f>SUM(I132,I81,I21)</f>
        <v>2707</v>
      </c>
      <c r="J173" s="236">
        <f>SUM(J132,J81,J21)</f>
        <v>4685</v>
      </c>
      <c r="K173" s="236">
        <f>SUM(K132,K81,K21)</f>
        <v>7392</v>
      </c>
    </row>
    <row r="174" spans="2:11" ht="12.75">
      <c r="B174" s="130" t="s">
        <v>714</v>
      </c>
      <c r="C174" s="95">
        <f>SUM(C82,C22)</f>
        <v>3113</v>
      </c>
      <c r="D174" s="79">
        <f>SUM(D82,D22)</f>
        <v>5310</v>
      </c>
      <c r="E174" s="237">
        <f>SUM(E82,E22)</f>
        <v>8423</v>
      </c>
      <c r="F174" s="236">
        <f>SUM(F82,F22)</f>
        <v>123</v>
      </c>
      <c r="G174" s="79">
        <f>SUM(G82,G22)</f>
        <v>209</v>
      </c>
      <c r="H174" s="236">
        <f>SUM(H82,H22)</f>
        <v>332</v>
      </c>
      <c r="I174" s="95">
        <f>SUM(I82,I22)</f>
        <v>3236</v>
      </c>
      <c r="J174" s="236">
        <f>SUM(J82,J22)</f>
        <v>5519</v>
      </c>
      <c r="K174" s="236">
        <f>SUM(K82,K22)</f>
        <v>8755</v>
      </c>
    </row>
    <row r="175" spans="2:11" ht="12.75">
      <c r="B175" s="130" t="s">
        <v>715</v>
      </c>
      <c r="C175" s="95">
        <f>SUM(C83,C23)</f>
        <v>1848</v>
      </c>
      <c r="D175" s="79">
        <f>SUM(D83,D23)</f>
        <v>3072</v>
      </c>
      <c r="E175" s="237">
        <f>SUM(E83,E23)</f>
        <v>4920</v>
      </c>
      <c r="F175" s="236">
        <f>SUM(F83,F23)</f>
        <v>103</v>
      </c>
      <c r="G175" s="79">
        <f>SUM(G83,G23)</f>
        <v>178</v>
      </c>
      <c r="H175" s="236">
        <f>SUM(H83,H23)</f>
        <v>281</v>
      </c>
      <c r="I175" s="95">
        <f>SUM(I83,I23)</f>
        <v>1951</v>
      </c>
      <c r="J175" s="236">
        <f>SUM(J83,J23)</f>
        <v>3250</v>
      </c>
      <c r="K175" s="236">
        <f>SUM(K83,K23)</f>
        <v>5201</v>
      </c>
    </row>
    <row r="176" spans="2:11" ht="26.25" customHeight="1">
      <c r="B176" s="244" t="s">
        <v>737</v>
      </c>
      <c r="C176" s="95">
        <f>SUM(C84)</f>
        <v>14</v>
      </c>
      <c r="D176" s="79">
        <f aca="true" t="shared" si="10" ref="D176:K176">SUM(D84)</f>
        <v>84</v>
      </c>
      <c r="E176" s="237">
        <f t="shared" si="10"/>
        <v>98</v>
      </c>
      <c r="F176" s="236">
        <f t="shared" si="10"/>
        <v>0</v>
      </c>
      <c r="G176" s="79">
        <f t="shared" si="10"/>
        <v>1</v>
      </c>
      <c r="H176" s="236">
        <f t="shared" si="10"/>
        <v>1</v>
      </c>
      <c r="I176" s="95">
        <f t="shared" si="10"/>
        <v>14</v>
      </c>
      <c r="J176" s="236">
        <f t="shared" si="10"/>
        <v>85</v>
      </c>
      <c r="K176" s="236">
        <f t="shared" si="10"/>
        <v>99</v>
      </c>
    </row>
    <row r="177" spans="2:11" ht="12.75">
      <c r="B177" s="130" t="s">
        <v>716</v>
      </c>
      <c r="C177" s="95">
        <f>SUM(C24)</f>
        <v>20</v>
      </c>
      <c r="D177" s="79">
        <f>SUM(D24)</f>
        <v>99</v>
      </c>
      <c r="E177" s="237">
        <f>SUM(E24)</f>
        <v>119</v>
      </c>
      <c r="F177" s="236">
        <f>SUM(F24)</f>
        <v>3</v>
      </c>
      <c r="G177" s="79">
        <f>SUM(G24)</f>
        <v>13</v>
      </c>
      <c r="H177" s="236">
        <f>SUM(H24)</f>
        <v>16</v>
      </c>
      <c r="I177" s="95">
        <f>SUM(I24)</f>
        <v>23</v>
      </c>
      <c r="J177" s="236">
        <f>SUM(J24)</f>
        <v>112</v>
      </c>
      <c r="K177" s="236">
        <f>SUM(K24)</f>
        <v>135</v>
      </c>
    </row>
    <row r="178" spans="2:11" ht="18" customHeight="1">
      <c r="B178" s="130" t="s">
        <v>717</v>
      </c>
      <c r="C178" s="95">
        <f>SUM(C148,C133,C107,C50,C33)</f>
        <v>298</v>
      </c>
      <c r="D178" s="79">
        <f>SUM(D148,D133,D107,D50,D33)</f>
        <v>339</v>
      </c>
      <c r="E178" s="237">
        <f>SUM(E148,E133,E107,E50,E33)</f>
        <v>637</v>
      </c>
      <c r="F178" s="236">
        <f>SUM(F148,F133,F107,F50,F33)</f>
        <v>39</v>
      </c>
      <c r="G178" s="79">
        <f>SUM(G148,G133,G107,G50,G33)</f>
        <v>39</v>
      </c>
      <c r="H178" s="236">
        <f>SUM(H148,H133,H107,H50,H33)</f>
        <v>78</v>
      </c>
      <c r="I178" s="95">
        <f>SUM(I148,I133,I107,I50,I33)</f>
        <v>337</v>
      </c>
      <c r="J178" s="236">
        <f>SUM(J148,J133,J107,J50,J33)</f>
        <v>378</v>
      </c>
      <c r="K178" s="236">
        <f>SUM(K148,K133,K107,K50,K33)</f>
        <v>715</v>
      </c>
    </row>
    <row r="179" spans="2:11" ht="18" customHeight="1">
      <c r="B179" s="130" t="s">
        <v>386</v>
      </c>
      <c r="C179" s="95">
        <f>SUM(C149,C134,C120,C115,C108,C90,C51,C34)</f>
        <v>23738</v>
      </c>
      <c r="D179" s="79">
        <f>SUM(D149,D134,D120,D115,D108,D90,D51,D34)</f>
        <v>23231</v>
      </c>
      <c r="E179" s="237">
        <f>SUM(E149,E134,E120,E115,E108,E90,E51,E34)</f>
        <v>46969</v>
      </c>
      <c r="F179" s="236">
        <f>SUM(F149,F134,F120,F115,F108,F90,F51,F34)</f>
        <v>4392</v>
      </c>
      <c r="G179" s="79">
        <f>SUM(G149,G134,G120,G115,G108,G90,G51,G34)</f>
        <v>3966</v>
      </c>
      <c r="H179" s="236">
        <f>SUM(H149,H134,H120,H115,H108,H90,H51,H34)</f>
        <v>8358</v>
      </c>
      <c r="I179" s="95">
        <f>SUM(I149,I134,I120,I115,I108,I90,I51,I34)</f>
        <v>28130</v>
      </c>
      <c r="J179" s="236">
        <f>SUM(J149,J134,J120,J115,J108,J90,J51,J34)</f>
        <v>27197</v>
      </c>
      <c r="K179" s="236">
        <f>SUM(K149,K134,K120,K115,K108,K90,K51,K34)</f>
        <v>55327</v>
      </c>
    </row>
    <row r="180" spans="2:11" ht="12.75">
      <c r="B180" s="130" t="s">
        <v>390</v>
      </c>
      <c r="C180" s="95">
        <f>SUM(C150,C135,C121,C52,C35)</f>
        <v>331</v>
      </c>
      <c r="D180" s="79">
        <f>SUM(D150,D135,D121,D52,D35)</f>
        <v>371</v>
      </c>
      <c r="E180" s="237">
        <f>SUM(E150,E135,E121,E52,E35)</f>
        <v>702</v>
      </c>
      <c r="F180" s="236">
        <f>SUM(F150,F135,F121,F52,F35)</f>
        <v>190</v>
      </c>
      <c r="G180" s="79">
        <f>SUM(G150,G135,G121,G52,G35)</f>
        <v>137</v>
      </c>
      <c r="H180" s="236">
        <f>SUM(H150,H135,H121,H52,H35)</f>
        <v>327</v>
      </c>
      <c r="I180" s="95">
        <f>SUM(I150,I135,I121,I52,I35)</f>
        <v>521</v>
      </c>
      <c r="J180" s="236">
        <f>SUM(J150,J135,J121,J52,J35)</f>
        <v>508</v>
      </c>
      <c r="K180" s="236">
        <f>SUM(K150,K135,K121,K52,K35)</f>
        <v>1029</v>
      </c>
    </row>
    <row r="181" spans="2:11" ht="12.75">
      <c r="B181" s="130" t="s">
        <v>329</v>
      </c>
      <c r="C181" s="95">
        <f>SUM(C151,C136,C122,C109,C91,C53,C36)</f>
        <v>7712</v>
      </c>
      <c r="D181" s="79">
        <f>SUM(D151,D136,D122,D109,D91,D53,D36)</f>
        <v>8908</v>
      </c>
      <c r="E181" s="237">
        <f>SUM(E151,E136,E122,E109,E91,E53,E36)</f>
        <v>16620</v>
      </c>
      <c r="F181" s="236">
        <f>SUM(F151,F136,F122,F109,F91,F53,F36)</f>
        <v>1334</v>
      </c>
      <c r="G181" s="79">
        <f>SUM(G151,G136,G122,G109,G91,G53,G36)</f>
        <v>1869</v>
      </c>
      <c r="H181" s="236">
        <f>SUM(H151,H136,H122,H109,H91,H53,H36)</f>
        <v>3203</v>
      </c>
      <c r="I181" s="95">
        <f>SUM(I151,I136,I122,I109,I91,I53,I36)</f>
        <v>9046</v>
      </c>
      <c r="J181" s="236">
        <f>SUM(J151,J136,J122,J109,J91,J53,J36)</f>
        <v>10777</v>
      </c>
      <c r="K181" s="236">
        <f>SUM(K151,K136,K122,K109,K91,K53,K36)</f>
        <v>19823</v>
      </c>
    </row>
    <row r="182" spans="2:11" ht="12.75">
      <c r="B182" s="244" t="s">
        <v>387</v>
      </c>
      <c r="C182" s="95">
        <f>SUM(C152,C137,C123,C116,C110,C92,C54,C37)</f>
        <v>19663</v>
      </c>
      <c r="D182" s="79">
        <f>SUM(D152,D137,D123,D116,D110,D92,D54,D37)</f>
        <v>22472</v>
      </c>
      <c r="E182" s="237">
        <f>SUM(E152,E137,E123,E116,E110,E92,E54,E37)</f>
        <v>42135</v>
      </c>
      <c r="F182" s="236">
        <f>SUM(F152,F137,F123,F116,F110,F92,F54,F37)</f>
        <v>2810</v>
      </c>
      <c r="G182" s="79">
        <f>SUM(G152,G137,G123,G116,G110,G92,G54,G37)</f>
        <v>2953</v>
      </c>
      <c r="H182" s="236">
        <f>SUM(H152,H137,H123,H116,H110,H92,H54,H37)</f>
        <v>5763</v>
      </c>
      <c r="I182" s="95">
        <f>SUM(I152,I137,I123,I116,I110,I92,I54,I37)</f>
        <v>22473</v>
      </c>
      <c r="J182" s="236">
        <f>SUM(J152,J137,J123,J116,J110,J92,J54,J37)</f>
        <v>25425</v>
      </c>
      <c r="K182" s="236">
        <f>SUM(K152,K137,K123,K116,K110,K92,K54,K37)</f>
        <v>47898</v>
      </c>
    </row>
    <row r="183" spans="2:11" ht="12.75">
      <c r="B183" s="130" t="s">
        <v>388</v>
      </c>
      <c r="C183" s="95">
        <f>SUM(C153,C138,C124,C111,C55,C38)</f>
        <v>1569</v>
      </c>
      <c r="D183" s="79">
        <f>SUM(D153,D138,D124,D111,D55,D38)</f>
        <v>1532</v>
      </c>
      <c r="E183" s="237">
        <f>SUM(E153,E138,E124,E111,E55,E38)</f>
        <v>3101</v>
      </c>
      <c r="F183" s="236">
        <f>SUM(F153,F138,F124,F111,F55,F38)</f>
        <v>307</v>
      </c>
      <c r="G183" s="79">
        <f>SUM(G153,G138,G124,G111,G55,G38)</f>
        <v>176</v>
      </c>
      <c r="H183" s="236">
        <f>SUM(H153,H138,H124,H111,H55,H38)</f>
        <v>483</v>
      </c>
      <c r="I183" s="95">
        <f>SUM(I153,I138,I124,I111,I55,I38)</f>
        <v>1876</v>
      </c>
      <c r="J183" s="236">
        <f>SUM(J153,J138,J124,J111,J55,J38)</f>
        <v>1708</v>
      </c>
      <c r="K183" s="236">
        <f>SUM(K153,K138,K124,K111,K55,K38)</f>
        <v>3584</v>
      </c>
    </row>
    <row r="184" spans="2:11" ht="12.75">
      <c r="B184" s="130" t="s">
        <v>389</v>
      </c>
      <c r="C184" s="95">
        <f>SUM(C154,C139,C125,C117,C112,C93,C56,C39)</f>
        <v>5744</v>
      </c>
      <c r="D184" s="79">
        <f>SUM(D154,D139,D125,D117,D112,D93,D56,D39)</f>
        <v>6851</v>
      </c>
      <c r="E184" s="237">
        <f>SUM(E154,E139,E125,E117,E112,E93,E56,E39)</f>
        <v>12595</v>
      </c>
      <c r="F184" s="236">
        <f>SUM(F154,F139,F125,F117,F112,F93,F56,F39)</f>
        <v>1646</v>
      </c>
      <c r="G184" s="79">
        <f>SUM(G154,G139,G125,G117,G112,G93,G56,G39)</f>
        <v>1877</v>
      </c>
      <c r="H184" s="236">
        <f>SUM(H154,H139,H125,H117,H112,H93,H56,H39)</f>
        <v>3523</v>
      </c>
      <c r="I184" s="95">
        <f>SUM(I154,I139,I125,I117,I112,I93,I56,I39)</f>
        <v>7390</v>
      </c>
      <c r="J184" s="236">
        <f>SUM(J154,J139,J125,J117,J112,J93,J56,J39)</f>
        <v>8728</v>
      </c>
      <c r="K184" s="236">
        <f>SUM(K154,K139,K125,K117,K112,K93,K56,K39)</f>
        <v>16118</v>
      </c>
    </row>
    <row r="185" spans="2:11" ht="18" customHeight="1">
      <c r="B185" s="130" t="s">
        <v>644</v>
      </c>
      <c r="C185" s="95">
        <f>SUM(C155,C57,C40)</f>
        <v>300</v>
      </c>
      <c r="D185" s="79">
        <f>SUM(D155,D57,D40)</f>
        <v>535</v>
      </c>
      <c r="E185" s="237">
        <f>SUM(E155,E57,E40)</f>
        <v>835</v>
      </c>
      <c r="F185" s="236">
        <f>SUM(F155,F57,F40)</f>
        <v>12</v>
      </c>
      <c r="G185" s="79">
        <f>SUM(G155,G57,G40)</f>
        <v>15</v>
      </c>
      <c r="H185" s="236">
        <f>SUM(H155,H57,H40)</f>
        <v>27</v>
      </c>
      <c r="I185" s="95">
        <f>SUM(I155,I57,I40)</f>
        <v>312</v>
      </c>
      <c r="J185" s="236">
        <f>SUM(J155,J57,J40)</f>
        <v>550</v>
      </c>
      <c r="K185" s="236">
        <f>SUM(K155,K57,K40)</f>
        <v>862</v>
      </c>
    </row>
    <row r="186" spans="2:11" ht="12.75">
      <c r="B186" s="130" t="s">
        <v>675</v>
      </c>
      <c r="C186" s="95">
        <f>SUM(C94,C58)</f>
        <v>46</v>
      </c>
      <c r="D186" s="79">
        <f>SUM(D94,D58)</f>
        <v>22</v>
      </c>
      <c r="E186" s="237">
        <f>SUM(E94,E58)</f>
        <v>68</v>
      </c>
      <c r="F186" s="236">
        <f>SUM(F94,F58)</f>
        <v>39</v>
      </c>
      <c r="G186" s="79">
        <f>SUM(G94,G58)</f>
        <v>39</v>
      </c>
      <c r="H186" s="236">
        <f>SUM(H94,H58)</f>
        <v>78</v>
      </c>
      <c r="I186" s="95">
        <f>SUM(I94,I58)</f>
        <v>85</v>
      </c>
      <c r="J186" s="236">
        <f>SUM(J94,J58)</f>
        <v>61</v>
      </c>
      <c r="K186" s="236">
        <f>SUM(K94,K58)</f>
        <v>146</v>
      </c>
    </row>
    <row r="187" spans="2:11" ht="12.75">
      <c r="B187" s="130" t="s">
        <v>678</v>
      </c>
      <c r="C187" s="95">
        <f>SUM(C156,C59)</f>
        <v>4</v>
      </c>
      <c r="D187" s="79">
        <f>SUM(D156,D59)</f>
        <v>73</v>
      </c>
      <c r="E187" s="237">
        <f>SUM(E156,E59)</f>
        <v>77</v>
      </c>
      <c r="F187" s="236">
        <f>SUM(F156,F59)</f>
        <v>0</v>
      </c>
      <c r="G187" s="79">
        <f>SUM(G156,G59)</f>
        <v>2</v>
      </c>
      <c r="H187" s="236">
        <f>SUM(H156,H59)</f>
        <v>2</v>
      </c>
      <c r="I187" s="95">
        <f>SUM(I156,I59)</f>
        <v>4</v>
      </c>
      <c r="J187" s="236">
        <f>SUM(J156,J59)</f>
        <v>75</v>
      </c>
      <c r="K187" s="236">
        <f>SUM(K156,K59)</f>
        <v>79</v>
      </c>
    </row>
    <row r="188" spans="2:11" ht="26.25">
      <c r="B188" s="158" t="s">
        <v>817</v>
      </c>
      <c r="C188" s="243">
        <v>17</v>
      </c>
      <c r="D188" s="224">
        <v>81</v>
      </c>
      <c r="E188" s="260">
        <v>98</v>
      </c>
      <c r="F188" s="224">
        <v>2</v>
      </c>
      <c r="G188" s="224">
        <v>12</v>
      </c>
      <c r="H188" s="224">
        <v>14</v>
      </c>
      <c r="I188" s="128">
        <v>19</v>
      </c>
      <c r="J188" s="78">
        <v>93</v>
      </c>
      <c r="K188" s="78">
        <v>112</v>
      </c>
    </row>
    <row r="189" spans="2:11" ht="12.75">
      <c r="B189" s="244" t="s">
        <v>677</v>
      </c>
      <c r="C189" s="95">
        <f>SUM(C61)</f>
        <v>9</v>
      </c>
      <c r="D189" s="79">
        <f aca="true" t="shared" si="11" ref="D189:K189">SUM(D61)</f>
        <v>21</v>
      </c>
      <c r="E189" s="237">
        <f t="shared" si="11"/>
        <v>30</v>
      </c>
      <c r="F189" s="236">
        <f t="shared" si="11"/>
        <v>3</v>
      </c>
      <c r="G189" s="79">
        <f t="shared" si="11"/>
        <v>9</v>
      </c>
      <c r="H189" s="236">
        <f t="shared" si="11"/>
        <v>12</v>
      </c>
      <c r="I189" s="95">
        <f t="shared" si="11"/>
        <v>12</v>
      </c>
      <c r="J189" s="236">
        <f t="shared" si="11"/>
        <v>30</v>
      </c>
      <c r="K189" s="236">
        <f t="shared" si="11"/>
        <v>42</v>
      </c>
    </row>
    <row r="190" spans="2:11" ht="12.75">
      <c r="B190" s="244" t="s">
        <v>738</v>
      </c>
      <c r="C190" s="95">
        <f>SUM(C95)</f>
        <v>3</v>
      </c>
      <c r="D190" s="79">
        <f aca="true" t="shared" si="12" ref="D190:K190">SUM(D95)</f>
        <v>2</v>
      </c>
      <c r="E190" s="237">
        <f t="shared" si="12"/>
        <v>5</v>
      </c>
      <c r="F190" s="236">
        <f t="shared" si="12"/>
        <v>2</v>
      </c>
      <c r="G190" s="79">
        <f t="shared" si="12"/>
        <v>2</v>
      </c>
      <c r="H190" s="236">
        <f t="shared" si="12"/>
        <v>4</v>
      </c>
      <c r="I190" s="95">
        <f t="shared" si="12"/>
        <v>5</v>
      </c>
      <c r="J190" s="236">
        <f t="shared" si="12"/>
        <v>4</v>
      </c>
      <c r="K190" s="236">
        <f t="shared" si="12"/>
        <v>9</v>
      </c>
    </row>
    <row r="191" spans="2:11" ht="12.75">
      <c r="B191" s="254" t="s">
        <v>676</v>
      </c>
      <c r="C191" s="95">
        <f>SUM(C157,C140,C62,C41)</f>
        <v>814</v>
      </c>
      <c r="D191" s="79">
        <f>SUM(D157,D140,D62,D41)</f>
        <v>86</v>
      </c>
      <c r="E191" s="237">
        <f>SUM(E157,E140,E62,E41)</f>
        <v>900</v>
      </c>
      <c r="F191" s="236">
        <f>SUM(F157,F140,F62,F41)</f>
        <v>25</v>
      </c>
      <c r="G191" s="79">
        <f>SUM(G157,G140,G62,G41)</f>
        <v>3</v>
      </c>
      <c r="H191" s="236">
        <f>SUM(H157,H140,H62,H41)</f>
        <v>28</v>
      </c>
      <c r="I191" s="95">
        <f>SUM(I157,I140,I62,I41)</f>
        <v>839</v>
      </c>
      <c r="J191" s="236">
        <f>SUM(J157,J140,J62,J41)</f>
        <v>89</v>
      </c>
      <c r="K191" s="236">
        <f>SUM(K157,K140,K62,K41)</f>
        <v>928</v>
      </c>
    </row>
    <row r="192" spans="2:11" ht="12.75">
      <c r="B192" s="254" t="s">
        <v>674</v>
      </c>
      <c r="C192" s="95">
        <f>SUM(C63)</f>
        <v>0</v>
      </c>
      <c r="D192" s="79">
        <f aca="true" t="shared" si="13" ref="D192:K192">SUM(D63)</f>
        <v>0</v>
      </c>
      <c r="E192" s="237">
        <f t="shared" si="13"/>
        <v>0</v>
      </c>
      <c r="F192" s="236">
        <f t="shared" si="13"/>
        <v>29</v>
      </c>
      <c r="G192" s="79">
        <f t="shared" si="13"/>
        <v>30</v>
      </c>
      <c r="H192" s="236">
        <f t="shared" si="13"/>
        <v>59</v>
      </c>
      <c r="I192" s="95">
        <f t="shared" si="13"/>
        <v>29</v>
      </c>
      <c r="J192" s="236">
        <f t="shared" si="13"/>
        <v>30</v>
      </c>
      <c r="K192" s="236">
        <f t="shared" si="13"/>
        <v>59</v>
      </c>
    </row>
    <row r="193" spans="2:11" ht="12.75" customHeight="1">
      <c r="B193" s="127" t="s">
        <v>673</v>
      </c>
      <c r="C193" s="95">
        <f>SUM(C64)</f>
        <v>42</v>
      </c>
      <c r="D193" s="79">
        <f aca="true" t="shared" si="14" ref="D193:K193">SUM(D64)</f>
        <v>25</v>
      </c>
      <c r="E193" s="237">
        <f t="shared" si="14"/>
        <v>67</v>
      </c>
      <c r="F193" s="236">
        <f t="shared" si="14"/>
        <v>48</v>
      </c>
      <c r="G193" s="79">
        <f t="shared" si="14"/>
        <v>32</v>
      </c>
      <c r="H193" s="236">
        <f t="shared" si="14"/>
        <v>80</v>
      </c>
      <c r="I193" s="95">
        <f t="shared" si="14"/>
        <v>90</v>
      </c>
      <c r="J193" s="236">
        <f t="shared" si="14"/>
        <v>57</v>
      </c>
      <c r="K193" s="236">
        <f t="shared" si="14"/>
        <v>147</v>
      </c>
    </row>
    <row r="194" spans="2:11" ht="12.75">
      <c r="B194" s="244" t="s">
        <v>739</v>
      </c>
      <c r="C194" s="95">
        <f>SUM(C96)</f>
        <v>7</v>
      </c>
      <c r="D194" s="79">
        <f aca="true" t="shared" si="15" ref="D194:K194">SUM(D96)</f>
        <v>3</v>
      </c>
      <c r="E194" s="237">
        <f t="shared" si="15"/>
        <v>10</v>
      </c>
      <c r="F194" s="236">
        <f t="shared" si="15"/>
        <v>9</v>
      </c>
      <c r="G194" s="79">
        <f t="shared" si="15"/>
        <v>3</v>
      </c>
      <c r="H194" s="236">
        <f t="shared" si="15"/>
        <v>12</v>
      </c>
      <c r="I194" s="95">
        <f t="shared" si="15"/>
        <v>16</v>
      </c>
      <c r="J194" s="236">
        <f t="shared" si="15"/>
        <v>6</v>
      </c>
      <c r="K194" s="236">
        <f t="shared" si="15"/>
        <v>22</v>
      </c>
    </row>
    <row r="195" spans="2:11" ht="12.75">
      <c r="B195" s="254" t="s">
        <v>672</v>
      </c>
      <c r="C195" s="95">
        <f>SUM(C65)</f>
        <v>5</v>
      </c>
      <c r="D195" s="79">
        <f aca="true" t="shared" si="16" ref="D195:K195">SUM(D65)</f>
        <v>11</v>
      </c>
      <c r="E195" s="237">
        <f t="shared" si="16"/>
        <v>16</v>
      </c>
      <c r="F195" s="236">
        <f t="shared" si="16"/>
        <v>19</v>
      </c>
      <c r="G195" s="79">
        <f t="shared" si="16"/>
        <v>23</v>
      </c>
      <c r="H195" s="236">
        <f t="shared" si="16"/>
        <v>42</v>
      </c>
      <c r="I195" s="95">
        <f t="shared" si="16"/>
        <v>24</v>
      </c>
      <c r="J195" s="236">
        <f t="shared" si="16"/>
        <v>34</v>
      </c>
      <c r="K195" s="236">
        <f t="shared" si="16"/>
        <v>58</v>
      </c>
    </row>
    <row r="196" spans="2:11" ht="12.75">
      <c r="B196" s="254" t="s">
        <v>671</v>
      </c>
      <c r="C196" s="95">
        <f>SUM(C97,C66)</f>
        <v>52</v>
      </c>
      <c r="D196" s="79">
        <f aca="true" t="shared" si="17" ref="D196:K196">SUM(D97,D66)</f>
        <v>32</v>
      </c>
      <c r="E196" s="237">
        <f t="shared" si="17"/>
        <v>84</v>
      </c>
      <c r="F196" s="236">
        <f t="shared" si="17"/>
        <v>77</v>
      </c>
      <c r="G196" s="79">
        <f t="shared" si="17"/>
        <v>56</v>
      </c>
      <c r="H196" s="236">
        <f t="shared" si="17"/>
        <v>133</v>
      </c>
      <c r="I196" s="95">
        <f t="shared" si="17"/>
        <v>129</v>
      </c>
      <c r="J196" s="236">
        <f t="shared" si="17"/>
        <v>88</v>
      </c>
      <c r="K196" s="236">
        <f t="shared" si="17"/>
        <v>217</v>
      </c>
    </row>
    <row r="197" spans="2:11" ht="15.75" customHeight="1">
      <c r="B197" s="238" t="s">
        <v>306</v>
      </c>
      <c r="C197" s="160">
        <f aca="true" t="shared" si="18" ref="C197:K197">SUM(C160:C196)</f>
        <v>108457</v>
      </c>
      <c r="D197" s="161">
        <f t="shared" si="18"/>
        <v>130220</v>
      </c>
      <c r="E197" s="245">
        <f t="shared" si="18"/>
        <v>238677</v>
      </c>
      <c r="F197" s="161">
        <f t="shared" si="18"/>
        <v>13551</v>
      </c>
      <c r="G197" s="161">
        <f t="shared" si="18"/>
        <v>15491</v>
      </c>
      <c r="H197" s="161">
        <f t="shared" si="18"/>
        <v>29042</v>
      </c>
      <c r="I197" s="160">
        <f t="shared" si="18"/>
        <v>122008</v>
      </c>
      <c r="J197" s="161">
        <f t="shared" si="18"/>
        <v>145711</v>
      </c>
      <c r="K197" s="161">
        <f t="shared" si="18"/>
        <v>267719</v>
      </c>
    </row>
    <row r="198" spans="3:11" ht="12.75">
      <c r="C198" s="236"/>
      <c r="D198" s="236"/>
      <c r="E198" s="236"/>
      <c r="F198" s="236"/>
      <c r="G198" s="236"/>
      <c r="H198" s="236"/>
      <c r="I198" s="236"/>
      <c r="J198" s="236"/>
      <c r="K198" s="236"/>
    </row>
    <row r="809" ht="13.5" customHeight="1"/>
  </sheetData>
  <sheetProtection/>
  <mergeCells count="5">
    <mergeCell ref="A2:K2"/>
    <mergeCell ref="A3:K3"/>
    <mergeCell ref="C5:E5"/>
    <mergeCell ref="F5:H5"/>
    <mergeCell ref="I5:K5"/>
  </mergeCells>
  <printOptions horizontalCentered="1"/>
  <pageMargins left="0.1968503937007874" right="0.1968503937007874" top="0.5905511811023623" bottom="0.5905511811023623" header="0.5118110236220472" footer="0.5118110236220472"/>
  <pageSetup horizontalDpi="600" verticalDpi="600" orientation="portrait" paperSize="9"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L1919"/>
  <sheetViews>
    <sheetView zoomScalePageLayoutView="0" workbookViewId="0" topLeftCell="A1">
      <selection activeCell="AT42" sqref="AT42"/>
    </sheetView>
  </sheetViews>
  <sheetFormatPr defaultColWidth="9.140625" defaultRowHeight="12.75"/>
  <cols>
    <col min="1" max="1" width="1.421875" style="268" customWidth="1"/>
    <col min="2" max="2" width="1.1484375" style="126" customWidth="1"/>
    <col min="3" max="3" width="39.140625" style="481" customWidth="1"/>
    <col min="4" max="4" width="8.140625" style="480" customWidth="1"/>
    <col min="5" max="5" width="8.140625" style="504" customWidth="1"/>
    <col min="6" max="7" width="8.140625" style="480" customWidth="1"/>
    <col min="8" max="8" width="8.140625" style="504" customWidth="1"/>
    <col min="9" max="10" width="8.140625" style="480" customWidth="1"/>
    <col min="11" max="12" width="8.140625" style="504" customWidth="1"/>
    <col min="13" max="16384" width="9.140625" style="480" customWidth="1"/>
  </cols>
  <sheetData>
    <row r="1" ht="15" customHeight="1">
      <c r="A1" s="1" t="s">
        <v>804</v>
      </c>
    </row>
    <row r="2" spans="1:12" ht="15" customHeight="1">
      <c r="A2" s="810" t="s">
        <v>297</v>
      </c>
      <c r="B2" s="810"/>
      <c r="C2" s="860"/>
      <c r="D2" s="860"/>
      <c r="E2" s="860"/>
      <c r="F2" s="860"/>
      <c r="G2" s="860"/>
      <c r="H2" s="860"/>
      <c r="I2" s="860"/>
      <c r="J2" s="860"/>
      <c r="K2" s="860"/>
      <c r="L2" s="860"/>
    </row>
    <row r="3" spans="1:12" ht="27.75" customHeight="1">
      <c r="A3" s="811" t="s">
        <v>580</v>
      </c>
      <c r="B3" s="811"/>
      <c r="C3" s="811"/>
      <c r="D3" s="811"/>
      <c r="E3" s="811"/>
      <c r="F3" s="811"/>
      <c r="G3" s="811"/>
      <c r="H3" s="811"/>
      <c r="I3" s="811"/>
      <c r="J3" s="859"/>
      <c r="K3" s="859"/>
      <c r="L3" s="859"/>
    </row>
    <row r="4" spans="1:12" ht="13.5" thickBot="1">
      <c r="A4" s="249"/>
      <c r="B4" s="249"/>
      <c r="C4" s="249"/>
      <c r="D4" s="249"/>
      <c r="E4" s="249"/>
      <c r="F4" s="249"/>
      <c r="G4" s="249"/>
      <c r="H4" s="249"/>
      <c r="I4" s="249"/>
      <c r="J4" s="505"/>
      <c r="K4" s="505"/>
      <c r="L4" s="505"/>
    </row>
    <row r="5" spans="1:12" ht="29.25" customHeight="1">
      <c r="A5" s="506"/>
      <c r="B5" s="506"/>
      <c r="C5" s="507"/>
      <c r="D5" s="847" t="s">
        <v>298</v>
      </c>
      <c r="E5" s="848"/>
      <c r="F5" s="849"/>
      <c r="G5" s="848" t="s">
        <v>299</v>
      </c>
      <c r="H5" s="848"/>
      <c r="I5" s="848"/>
      <c r="J5" s="847" t="s">
        <v>300</v>
      </c>
      <c r="K5" s="848"/>
      <c r="L5" s="848"/>
    </row>
    <row r="6" spans="1:12" ht="15" customHeight="1">
      <c r="A6" s="508"/>
      <c r="B6" s="508"/>
      <c r="C6" s="509"/>
      <c r="D6" s="510" t="s">
        <v>301</v>
      </c>
      <c r="E6" s="511" t="s">
        <v>302</v>
      </c>
      <c r="F6" s="512" t="s">
        <v>303</v>
      </c>
      <c r="G6" s="511" t="s">
        <v>301</v>
      </c>
      <c r="H6" s="511" t="s">
        <v>302</v>
      </c>
      <c r="I6" s="511" t="s">
        <v>303</v>
      </c>
      <c r="J6" s="510" t="s">
        <v>301</v>
      </c>
      <c r="K6" s="511" t="s">
        <v>302</v>
      </c>
      <c r="L6" s="511" t="s">
        <v>303</v>
      </c>
    </row>
    <row r="7" spans="1:10" ht="12.75">
      <c r="A7" s="268" t="s">
        <v>304</v>
      </c>
      <c r="D7" s="513"/>
      <c r="F7" s="514"/>
      <c r="J7" s="515"/>
    </row>
    <row r="8" spans="2:10" ht="12.75">
      <c r="B8" s="126" t="s">
        <v>394</v>
      </c>
      <c r="D8" s="513"/>
      <c r="F8" s="514"/>
      <c r="J8" s="513"/>
    </row>
    <row r="9" spans="3:12" ht="12.75">
      <c r="C9" s="516" t="s">
        <v>430</v>
      </c>
      <c r="D9" s="513">
        <v>83</v>
      </c>
      <c r="E9" s="504">
        <v>180</v>
      </c>
      <c r="F9" s="514">
        <v>263</v>
      </c>
      <c r="G9" s="480">
        <v>4</v>
      </c>
      <c r="H9" s="504">
        <v>12</v>
      </c>
      <c r="I9" s="480">
        <v>16</v>
      </c>
      <c r="J9" s="513">
        <v>87</v>
      </c>
      <c r="K9" s="504">
        <v>192</v>
      </c>
      <c r="L9" s="504">
        <v>279</v>
      </c>
    </row>
    <row r="10" spans="3:12" ht="12.75">
      <c r="C10" s="481" t="s">
        <v>431</v>
      </c>
      <c r="D10" s="517">
        <v>52</v>
      </c>
      <c r="E10" s="518">
        <v>237</v>
      </c>
      <c r="F10" s="519">
        <v>289</v>
      </c>
      <c r="G10" s="520">
        <v>2</v>
      </c>
      <c r="H10" s="518">
        <v>18</v>
      </c>
      <c r="I10" s="520">
        <v>20</v>
      </c>
      <c r="J10" s="517">
        <v>54</v>
      </c>
      <c r="K10" s="518">
        <v>255</v>
      </c>
      <c r="L10" s="518">
        <v>309</v>
      </c>
    </row>
    <row r="11" spans="3:12" ht="12.75">
      <c r="C11" s="481" t="s">
        <v>437</v>
      </c>
      <c r="D11" s="517">
        <v>45</v>
      </c>
      <c r="E11" s="518">
        <v>291</v>
      </c>
      <c r="F11" s="519">
        <v>336</v>
      </c>
      <c r="G11" s="520">
        <v>6</v>
      </c>
      <c r="H11" s="518">
        <v>44</v>
      </c>
      <c r="I11" s="520">
        <v>50</v>
      </c>
      <c r="J11" s="517">
        <v>51</v>
      </c>
      <c r="K11" s="518">
        <v>335</v>
      </c>
      <c r="L11" s="518">
        <v>386</v>
      </c>
    </row>
    <row r="12" spans="3:12" ht="12.75">
      <c r="C12" s="516" t="s">
        <v>438</v>
      </c>
      <c r="D12" s="517">
        <v>50</v>
      </c>
      <c r="E12" s="518">
        <v>275</v>
      </c>
      <c r="F12" s="519">
        <v>325</v>
      </c>
      <c r="G12" s="520">
        <v>1</v>
      </c>
      <c r="H12" s="518">
        <v>18</v>
      </c>
      <c r="I12" s="520">
        <v>19</v>
      </c>
      <c r="J12" s="517">
        <v>51</v>
      </c>
      <c r="K12" s="518">
        <v>293</v>
      </c>
      <c r="L12" s="518">
        <v>344</v>
      </c>
    </row>
    <row r="13" spans="3:12" ht="12.75">
      <c r="C13" s="481" t="s">
        <v>439</v>
      </c>
      <c r="D13" s="517">
        <v>0</v>
      </c>
      <c r="E13" s="518">
        <v>81</v>
      </c>
      <c r="F13" s="519">
        <v>81</v>
      </c>
      <c r="G13" s="520">
        <v>1</v>
      </c>
      <c r="H13" s="518">
        <v>199</v>
      </c>
      <c r="I13" s="520">
        <v>200</v>
      </c>
      <c r="J13" s="517">
        <v>1</v>
      </c>
      <c r="K13" s="518">
        <v>280</v>
      </c>
      <c r="L13" s="518">
        <v>281</v>
      </c>
    </row>
    <row r="14" spans="3:12" ht="12.75">
      <c r="C14" s="281" t="s">
        <v>300</v>
      </c>
      <c r="D14" s="160">
        <v>230</v>
      </c>
      <c r="E14" s="161">
        <v>1064</v>
      </c>
      <c r="F14" s="161">
        <v>1294</v>
      </c>
      <c r="G14" s="160">
        <v>14</v>
      </c>
      <c r="H14" s="161">
        <v>291</v>
      </c>
      <c r="I14" s="161">
        <v>305</v>
      </c>
      <c r="J14" s="160">
        <v>244</v>
      </c>
      <c r="K14" s="161">
        <v>1355</v>
      </c>
      <c r="L14" s="161">
        <v>1599</v>
      </c>
    </row>
    <row r="15" spans="2:12" ht="12.75">
      <c r="B15" s="126" t="s">
        <v>395</v>
      </c>
      <c r="D15" s="517"/>
      <c r="E15" s="518"/>
      <c r="F15" s="519"/>
      <c r="G15" s="520"/>
      <c r="H15" s="518"/>
      <c r="I15" s="520"/>
      <c r="J15" s="517"/>
      <c r="K15" s="518"/>
      <c r="L15" s="518"/>
    </row>
    <row r="16" spans="3:12" ht="12.75">
      <c r="C16" s="481" t="s">
        <v>440</v>
      </c>
      <c r="D16" s="517">
        <v>505</v>
      </c>
      <c r="E16" s="518">
        <v>460</v>
      </c>
      <c r="F16" s="519">
        <v>965</v>
      </c>
      <c r="G16" s="520">
        <v>35</v>
      </c>
      <c r="H16" s="518">
        <v>47</v>
      </c>
      <c r="I16" s="520">
        <v>82</v>
      </c>
      <c r="J16" s="517">
        <v>540</v>
      </c>
      <c r="K16" s="518">
        <v>507</v>
      </c>
      <c r="L16" s="518">
        <v>1047</v>
      </c>
    </row>
    <row r="17" spans="3:12" ht="12.75">
      <c r="C17" s="516" t="s">
        <v>441</v>
      </c>
      <c r="D17" s="517">
        <v>134</v>
      </c>
      <c r="E17" s="518">
        <v>409</v>
      </c>
      <c r="F17" s="519">
        <v>543</v>
      </c>
      <c r="G17" s="520">
        <v>4</v>
      </c>
      <c r="H17" s="518">
        <v>20</v>
      </c>
      <c r="I17" s="520">
        <v>24</v>
      </c>
      <c r="J17" s="517">
        <v>138</v>
      </c>
      <c r="K17" s="518">
        <v>429</v>
      </c>
      <c r="L17" s="518">
        <v>567</v>
      </c>
    </row>
    <row r="18" spans="3:12" ht="12.75">
      <c r="C18" s="516" t="s">
        <v>442</v>
      </c>
      <c r="D18" s="517">
        <v>88</v>
      </c>
      <c r="E18" s="518">
        <v>131</v>
      </c>
      <c r="F18" s="519">
        <v>219</v>
      </c>
      <c r="G18" s="520">
        <v>12</v>
      </c>
      <c r="H18" s="518">
        <v>34</v>
      </c>
      <c r="I18" s="520">
        <v>46</v>
      </c>
      <c r="J18" s="517">
        <v>100</v>
      </c>
      <c r="K18" s="518">
        <v>165</v>
      </c>
      <c r="L18" s="518">
        <v>265</v>
      </c>
    </row>
    <row r="19" spans="3:12" ht="12.75">
      <c r="C19" s="516" t="s">
        <v>443</v>
      </c>
      <c r="D19" s="517">
        <v>74</v>
      </c>
      <c r="E19" s="518">
        <v>122</v>
      </c>
      <c r="F19" s="519">
        <v>196</v>
      </c>
      <c r="G19" s="520">
        <v>7</v>
      </c>
      <c r="H19" s="518">
        <v>14</v>
      </c>
      <c r="I19" s="520">
        <v>21</v>
      </c>
      <c r="J19" s="517">
        <v>81</v>
      </c>
      <c r="K19" s="518">
        <v>136</v>
      </c>
      <c r="L19" s="518">
        <v>217</v>
      </c>
    </row>
    <row r="20" spans="3:12" ht="12.75">
      <c r="C20" s="481" t="s">
        <v>445</v>
      </c>
      <c r="D20" s="517">
        <v>49</v>
      </c>
      <c r="E20" s="518">
        <v>202</v>
      </c>
      <c r="F20" s="519">
        <v>251</v>
      </c>
      <c r="G20" s="520">
        <v>8</v>
      </c>
      <c r="H20" s="518">
        <v>16</v>
      </c>
      <c r="I20" s="520">
        <v>24</v>
      </c>
      <c r="J20" s="517">
        <v>57</v>
      </c>
      <c r="K20" s="518">
        <v>218</v>
      </c>
      <c r="L20" s="518">
        <v>275</v>
      </c>
    </row>
    <row r="21" spans="3:12" ht="12.75">
      <c r="C21" s="481" t="s">
        <v>446</v>
      </c>
      <c r="D21" s="517">
        <v>120</v>
      </c>
      <c r="E21" s="518">
        <v>10</v>
      </c>
      <c r="F21" s="519">
        <v>130</v>
      </c>
      <c r="G21" s="520">
        <v>6</v>
      </c>
      <c r="H21" s="518">
        <v>1</v>
      </c>
      <c r="I21" s="520">
        <v>7</v>
      </c>
      <c r="J21" s="517">
        <v>126</v>
      </c>
      <c r="K21" s="518">
        <v>11</v>
      </c>
      <c r="L21" s="518">
        <v>137</v>
      </c>
    </row>
    <row r="22" spans="3:12" ht="12.75">
      <c r="C22" s="281" t="s">
        <v>300</v>
      </c>
      <c r="D22" s="160">
        <v>970</v>
      </c>
      <c r="E22" s="161">
        <v>1334</v>
      </c>
      <c r="F22" s="161">
        <v>2304</v>
      </c>
      <c r="G22" s="160">
        <v>72</v>
      </c>
      <c r="H22" s="161">
        <v>132</v>
      </c>
      <c r="I22" s="161">
        <v>204</v>
      </c>
      <c r="J22" s="160">
        <v>1042</v>
      </c>
      <c r="K22" s="161">
        <v>1466</v>
      </c>
      <c r="L22" s="161">
        <v>2508</v>
      </c>
    </row>
    <row r="23" spans="2:12" ht="12.75">
      <c r="B23" s="126" t="s">
        <v>396</v>
      </c>
      <c r="C23" s="281"/>
      <c r="D23" s="517"/>
      <c r="E23" s="518"/>
      <c r="F23" s="519"/>
      <c r="G23" s="518"/>
      <c r="H23" s="518"/>
      <c r="I23" s="518"/>
      <c r="J23" s="517"/>
      <c r="K23" s="518"/>
      <c r="L23" s="518"/>
    </row>
    <row r="24" spans="3:12" ht="12.75">
      <c r="C24" s="516" t="s">
        <v>450</v>
      </c>
      <c r="D24" s="517">
        <v>178</v>
      </c>
      <c r="E24" s="518">
        <v>48</v>
      </c>
      <c r="F24" s="519">
        <v>226</v>
      </c>
      <c r="G24" s="518">
        <v>13</v>
      </c>
      <c r="H24" s="518">
        <v>2</v>
      </c>
      <c r="I24" s="518">
        <v>15</v>
      </c>
      <c r="J24" s="517">
        <v>191</v>
      </c>
      <c r="K24" s="518">
        <v>50</v>
      </c>
      <c r="L24" s="518">
        <v>241</v>
      </c>
    </row>
    <row r="25" spans="3:12" ht="12.75">
      <c r="C25" s="516" t="s">
        <v>451</v>
      </c>
      <c r="D25" s="517">
        <v>478</v>
      </c>
      <c r="E25" s="518">
        <v>14</v>
      </c>
      <c r="F25" s="519">
        <v>492</v>
      </c>
      <c r="G25" s="518">
        <v>15</v>
      </c>
      <c r="H25" s="518">
        <v>0</v>
      </c>
      <c r="I25" s="518">
        <v>15</v>
      </c>
      <c r="J25" s="517">
        <v>493</v>
      </c>
      <c r="K25" s="518">
        <v>14</v>
      </c>
      <c r="L25" s="518">
        <v>507</v>
      </c>
    </row>
    <row r="26" spans="3:12" ht="12.75">
      <c r="C26" s="481" t="s">
        <v>452</v>
      </c>
      <c r="D26" s="517">
        <v>185</v>
      </c>
      <c r="E26" s="518">
        <v>10</v>
      </c>
      <c r="F26" s="519">
        <v>195</v>
      </c>
      <c r="G26" s="520">
        <v>23</v>
      </c>
      <c r="H26" s="518">
        <v>1</v>
      </c>
      <c r="I26" s="520">
        <v>24</v>
      </c>
      <c r="J26" s="517">
        <v>208</v>
      </c>
      <c r="K26" s="518">
        <v>11</v>
      </c>
      <c r="L26" s="518">
        <v>219</v>
      </c>
    </row>
    <row r="27" spans="3:12" ht="12.75">
      <c r="C27" s="516" t="s">
        <v>543</v>
      </c>
      <c r="D27" s="517">
        <v>75</v>
      </c>
      <c r="E27" s="518">
        <v>2</v>
      </c>
      <c r="F27" s="519">
        <v>77</v>
      </c>
      <c r="G27" s="520">
        <v>6</v>
      </c>
      <c r="H27" s="518">
        <v>0</v>
      </c>
      <c r="I27" s="520">
        <v>6</v>
      </c>
      <c r="J27" s="517">
        <v>81</v>
      </c>
      <c r="K27" s="518">
        <v>2</v>
      </c>
      <c r="L27" s="518">
        <v>83</v>
      </c>
    </row>
    <row r="28" spans="3:12" ht="12.75">
      <c r="C28" s="481" t="s">
        <v>454</v>
      </c>
      <c r="D28" s="517">
        <v>174</v>
      </c>
      <c r="E28" s="518">
        <v>196</v>
      </c>
      <c r="F28" s="519">
        <v>370</v>
      </c>
      <c r="G28" s="520">
        <v>17</v>
      </c>
      <c r="H28" s="518">
        <v>17</v>
      </c>
      <c r="I28" s="520">
        <v>34</v>
      </c>
      <c r="J28" s="517">
        <v>191</v>
      </c>
      <c r="K28" s="518">
        <v>213</v>
      </c>
      <c r="L28" s="518">
        <v>404</v>
      </c>
    </row>
    <row r="29" spans="3:12" ht="12.75">
      <c r="C29" s="516" t="s">
        <v>544</v>
      </c>
      <c r="D29" s="517">
        <v>198</v>
      </c>
      <c r="E29" s="518">
        <v>23</v>
      </c>
      <c r="F29" s="519">
        <v>221</v>
      </c>
      <c r="G29" s="520">
        <v>1</v>
      </c>
      <c r="H29" s="518">
        <v>0</v>
      </c>
      <c r="I29" s="520">
        <v>1</v>
      </c>
      <c r="J29" s="517">
        <v>199</v>
      </c>
      <c r="K29" s="518">
        <v>23</v>
      </c>
      <c r="L29" s="518">
        <v>222</v>
      </c>
    </row>
    <row r="30" spans="3:12" ht="12.75">
      <c r="C30" s="481" t="s">
        <v>462</v>
      </c>
      <c r="D30" s="517">
        <v>205</v>
      </c>
      <c r="E30" s="518">
        <v>111</v>
      </c>
      <c r="F30" s="519">
        <v>316</v>
      </c>
      <c r="G30" s="520">
        <v>2</v>
      </c>
      <c r="H30" s="518">
        <v>1</v>
      </c>
      <c r="I30" s="520">
        <v>3</v>
      </c>
      <c r="J30" s="517">
        <v>207</v>
      </c>
      <c r="K30" s="518">
        <v>112</v>
      </c>
      <c r="L30" s="518">
        <v>319</v>
      </c>
    </row>
    <row r="31" spans="3:12" ht="12.75">
      <c r="C31" s="281" t="s">
        <v>300</v>
      </c>
      <c r="D31" s="160">
        <v>1493</v>
      </c>
      <c r="E31" s="161">
        <v>404</v>
      </c>
      <c r="F31" s="161">
        <v>1897</v>
      </c>
      <c r="G31" s="160">
        <v>77</v>
      </c>
      <c r="H31" s="161">
        <v>21</v>
      </c>
      <c r="I31" s="161">
        <v>98</v>
      </c>
      <c r="J31" s="160">
        <v>1570</v>
      </c>
      <c r="K31" s="161">
        <v>425</v>
      </c>
      <c r="L31" s="161">
        <v>1995</v>
      </c>
    </row>
    <row r="32" spans="2:12" ht="12.75">
      <c r="B32" s="126" t="s">
        <v>397</v>
      </c>
      <c r="C32" s="281"/>
      <c r="D32" s="142"/>
      <c r="E32" s="92"/>
      <c r="F32" s="239"/>
      <c r="G32" s="92"/>
      <c r="H32" s="92"/>
      <c r="I32" s="92"/>
      <c r="J32" s="142"/>
      <c r="K32" s="92"/>
      <c r="L32" s="92"/>
    </row>
    <row r="33" spans="3:12" ht="12.75">
      <c r="C33" s="481" t="s">
        <v>421</v>
      </c>
      <c r="D33" s="517">
        <v>4</v>
      </c>
      <c r="E33" s="518">
        <v>7</v>
      </c>
      <c r="F33" s="519">
        <v>11</v>
      </c>
      <c r="G33" s="520">
        <v>8</v>
      </c>
      <c r="H33" s="518">
        <v>16</v>
      </c>
      <c r="I33" s="520">
        <v>24</v>
      </c>
      <c r="J33" s="517">
        <v>12</v>
      </c>
      <c r="K33" s="518">
        <v>23</v>
      </c>
      <c r="L33" s="518">
        <v>35</v>
      </c>
    </row>
    <row r="34" spans="3:12" ht="12.75">
      <c r="C34" s="281" t="s">
        <v>300</v>
      </c>
      <c r="D34" s="160">
        <v>4</v>
      </c>
      <c r="E34" s="161">
        <v>7</v>
      </c>
      <c r="F34" s="161">
        <v>11</v>
      </c>
      <c r="G34" s="160">
        <v>8</v>
      </c>
      <c r="H34" s="161">
        <v>16</v>
      </c>
      <c r="I34" s="161">
        <v>24</v>
      </c>
      <c r="J34" s="160">
        <v>12</v>
      </c>
      <c r="K34" s="161">
        <v>23</v>
      </c>
      <c r="L34" s="161">
        <v>35</v>
      </c>
    </row>
    <row r="35" spans="2:12" ht="15" customHeight="1">
      <c r="B35" s="126" t="s">
        <v>399</v>
      </c>
      <c r="D35" s="517"/>
      <c r="E35" s="518"/>
      <c r="F35" s="519"/>
      <c r="G35" s="520"/>
      <c r="H35" s="518"/>
      <c r="I35" s="520"/>
      <c r="J35" s="517"/>
      <c r="K35" s="518"/>
      <c r="L35" s="518"/>
    </row>
    <row r="36" spans="3:12" ht="12.75">
      <c r="C36" s="481" t="s">
        <v>337</v>
      </c>
      <c r="D36" s="517">
        <v>11</v>
      </c>
      <c r="E36" s="518">
        <v>264</v>
      </c>
      <c r="F36" s="519">
        <v>275</v>
      </c>
      <c r="G36" s="520">
        <v>0</v>
      </c>
      <c r="H36" s="518">
        <v>14</v>
      </c>
      <c r="I36" s="520">
        <v>14</v>
      </c>
      <c r="J36" s="517">
        <v>11</v>
      </c>
      <c r="K36" s="518">
        <v>278</v>
      </c>
      <c r="L36" s="518">
        <v>289</v>
      </c>
    </row>
    <row r="37" spans="3:12" ht="12.75">
      <c r="C37" s="481" t="s">
        <v>338</v>
      </c>
      <c r="D37" s="517">
        <v>42</v>
      </c>
      <c r="E37" s="518">
        <v>198</v>
      </c>
      <c r="F37" s="519">
        <v>240</v>
      </c>
      <c r="G37" s="520">
        <v>1</v>
      </c>
      <c r="H37" s="518">
        <v>4</v>
      </c>
      <c r="I37" s="520">
        <v>5</v>
      </c>
      <c r="J37" s="517">
        <v>43</v>
      </c>
      <c r="K37" s="518">
        <v>202</v>
      </c>
      <c r="L37" s="518">
        <v>245</v>
      </c>
    </row>
    <row r="38" spans="3:12" ht="12.75">
      <c r="C38" s="481" t="s">
        <v>339</v>
      </c>
      <c r="D38" s="517">
        <v>365</v>
      </c>
      <c r="E38" s="518">
        <v>243</v>
      </c>
      <c r="F38" s="519">
        <v>608</v>
      </c>
      <c r="G38" s="520">
        <v>18</v>
      </c>
      <c r="H38" s="518">
        <v>13</v>
      </c>
      <c r="I38" s="520">
        <v>31</v>
      </c>
      <c r="J38" s="517">
        <v>383</v>
      </c>
      <c r="K38" s="518">
        <v>256</v>
      </c>
      <c r="L38" s="518">
        <v>639</v>
      </c>
    </row>
    <row r="39" spans="3:12" ht="12.75">
      <c r="C39" s="281" t="s">
        <v>300</v>
      </c>
      <c r="D39" s="160">
        <v>418</v>
      </c>
      <c r="E39" s="161">
        <v>705</v>
      </c>
      <c r="F39" s="161">
        <v>1123</v>
      </c>
      <c r="G39" s="160">
        <v>19</v>
      </c>
      <c r="H39" s="161">
        <v>31</v>
      </c>
      <c r="I39" s="161">
        <v>50</v>
      </c>
      <c r="J39" s="160">
        <v>437</v>
      </c>
      <c r="K39" s="161">
        <v>736</v>
      </c>
      <c r="L39" s="161">
        <v>1173</v>
      </c>
    </row>
    <row r="40" spans="2:12" ht="12.75">
      <c r="B40" s="126" t="s">
        <v>400</v>
      </c>
      <c r="C40" s="281"/>
      <c r="D40" s="142"/>
      <c r="E40" s="92"/>
      <c r="F40" s="239"/>
      <c r="G40" s="92"/>
      <c r="H40" s="92"/>
      <c r="I40" s="92"/>
      <c r="J40" s="142"/>
      <c r="K40" s="92"/>
      <c r="L40" s="92"/>
    </row>
    <row r="41" spans="3:12" ht="12.75">
      <c r="C41" s="516" t="s">
        <v>1</v>
      </c>
      <c r="D41" s="517">
        <v>70</v>
      </c>
      <c r="E41" s="518">
        <v>550</v>
      </c>
      <c r="F41" s="519">
        <v>620</v>
      </c>
      <c r="G41" s="518">
        <v>2</v>
      </c>
      <c r="H41" s="518">
        <v>29</v>
      </c>
      <c r="I41" s="518">
        <v>31</v>
      </c>
      <c r="J41" s="517">
        <v>72</v>
      </c>
      <c r="K41" s="518">
        <v>579</v>
      </c>
      <c r="L41" s="518">
        <v>651</v>
      </c>
    </row>
    <row r="42" spans="3:12" ht="12.75">
      <c r="C42" s="481" t="s">
        <v>2</v>
      </c>
      <c r="D42" s="517">
        <v>128</v>
      </c>
      <c r="E42" s="518">
        <v>352</v>
      </c>
      <c r="F42" s="519">
        <v>480</v>
      </c>
      <c r="G42" s="520">
        <v>15</v>
      </c>
      <c r="H42" s="518">
        <v>35</v>
      </c>
      <c r="I42" s="520">
        <v>50</v>
      </c>
      <c r="J42" s="517">
        <v>143</v>
      </c>
      <c r="K42" s="518">
        <v>387</v>
      </c>
      <c r="L42" s="518">
        <v>530</v>
      </c>
    </row>
    <row r="43" spans="3:12" ht="12.75">
      <c r="C43" s="281" t="s">
        <v>300</v>
      </c>
      <c r="D43" s="160">
        <v>198</v>
      </c>
      <c r="E43" s="161">
        <v>902</v>
      </c>
      <c r="F43" s="161">
        <v>1100</v>
      </c>
      <c r="G43" s="160">
        <v>17</v>
      </c>
      <c r="H43" s="161">
        <v>64</v>
      </c>
      <c r="I43" s="161">
        <v>81</v>
      </c>
      <c r="J43" s="160">
        <v>215</v>
      </c>
      <c r="K43" s="161">
        <v>966</v>
      </c>
      <c r="L43" s="161">
        <v>1181</v>
      </c>
    </row>
    <row r="44" spans="3:12" ht="17.25" customHeight="1">
      <c r="C44" s="281" t="s">
        <v>253</v>
      </c>
      <c r="D44" s="142">
        <v>3313</v>
      </c>
      <c r="E44" s="92">
        <v>4416</v>
      </c>
      <c r="F44" s="92">
        <v>7729</v>
      </c>
      <c r="G44" s="142">
        <v>207</v>
      </c>
      <c r="H44" s="92">
        <v>555</v>
      </c>
      <c r="I44" s="92">
        <v>762</v>
      </c>
      <c r="J44" s="142">
        <v>3520</v>
      </c>
      <c r="K44" s="92">
        <v>4971</v>
      </c>
      <c r="L44" s="92">
        <v>8491</v>
      </c>
    </row>
    <row r="45" spans="1:12" ht="12.75">
      <c r="A45" s="268" t="s">
        <v>307</v>
      </c>
      <c r="C45" s="281"/>
      <c r="D45" s="142"/>
      <c r="E45" s="92"/>
      <c r="F45" s="239"/>
      <c r="G45" s="92"/>
      <c r="H45" s="92"/>
      <c r="I45" s="92"/>
      <c r="J45" s="142"/>
      <c r="K45" s="92"/>
      <c r="L45" s="92"/>
    </row>
    <row r="46" spans="2:12" ht="12.75">
      <c r="B46" s="126" t="s">
        <v>392</v>
      </c>
      <c r="C46" s="281"/>
      <c r="D46" s="142"/>
      <c r="E46" s="92"/>
      <c r="F46" s="239"/>
      <c r="G46" s="92"/>
      <c r="H46" s="92"/>
      <c r="I46" s="92"/>
      <c r="J46" s="142"/>
      <c r="K46" s="92"/>
      <c r="L46" s="92"/>
    </row>
    <row r="47" spans="3:12" ht="12.75">
      <c r="C47" s="481" t="s">
        <v>6</v>
      </c>
      <c r="D47" s="517">
        <v>71</v>
      </c>
      <c r="E47" s="518">
        <v>123</v>
      </c>
      <c r="F47" s="519">
        <v>194</v>
      </c>
      <c r="G47" s="520">
        <v>72</v>
      </c>
      <c r="H47" s="518">
        <v>129</v>
      </c>
      <c r="I47" s="520">
        <v>201</v>
      </c>
      <c r="J47" s="517">
        <v>143</v>
      </c>
      <c r="K47" s="518">
        <v>252</v>
      </c>
      <c r="L47" s="518">
        <v>395</v>
      </c>
    </row>
    <row r="48" spans="3:12" ht="12.75">
      <c r="C48" s="281" t="s">
        <v>300</v>
      </c>
      <c r="D48" s="160">
        <v>71</v>
      </c>
      <c r="E48" s="161">
        <v>123</v>
      </c>
      <c r="F48" s="161">
        <v>194</v>
      </c>
      <c r="G48" s="160">
        <v>72</v>
      </c>
      <c r="H48" s="161">
        <v>129</v>
      </c>
      <c r="I48" s="161">
        <v>201</v>
      </c>
      <c r="J48" s="160">
        <v>143</v>
      </c>
      <c r="K48" s="161">
        <v>252</v>
      </c>
      <c r="L48" s="161">
        <v>395</v>
      </c>
    </row>
    <row r="49" spans="2:12" ht="12.75">
      <c r="B49" s="126" t="s">
        <v>397</v>
      </c>
      <c r="C49" s="281"/>
      <c r="D49" s="142"/>
      <c r="E49" s="92"/>
      <c r="F49" s="239"/>
      <c r="G49" s="92"/>
      <c r="H49" s="92"/>
      <c r="I49" s="92"/>
      <c r="J49" s="142"/>
      <c r="K49" s="92"/>
      <c r="L49" s="92"/>
    </row>
    <row r="50" spans="3:12" ht="12.75">
      <c r="C50" s="481" t="s">
        <v>20</v>
      </c>
      <c r="D50" s="517">
        <v>31</v>
      </c>
      <c r="E50" s="518">
        <v>28</v>
      </c>
      <c r="F50" s="519">
        <v>59</v>
      </c>
      <c r="G50" s="520">
        <v>5</v>
      </c>
      <c r="H50" s="518">
        <v>13</v>
      </c>
      <c r="I50" s="520">
        <v>18</v>
      </c>
      <c r="J50" s="517">
        <v>36</v>
      </c>
      <c r="K50" s="518">
        <v>41</v>
      </c>
      <c r="L50" s="518">
        <v>77</v>
      </c>
    </row>
    <row r="51" spans="3:12" ht="12.75">
      <c r="C51" s="481" t="s">
        <v>412</v>
      </c>
      <c r="D51" s="517">
        <v>100</v>
      </c>
      <c r="E51" s="518">
        <v>74</v>
      </c>
      <c r="F51" s="519">
        <v>174</v>
      </c>
      <c r="G51" s="520">
        <v>22</v>
      </c>
      <c r="H51" s="518">
        <v>25</v>
      </c>
      <c r="I51" s="520">
        <v>47</v>
      </c>
      <c r="J51" s="517">
        <v>122</v>
      </c>
      <c r="K51" s="518">
        <v>99</v>
      </c>
      <c r="L51" s="518">
        <v>221</v>
      </c>
    </row>
    <row r="52" spans="3:12" ht="12.75">
      <c r="C52" s="281" t="s">
        <v>300</v>
      </c>
      <c r="D52" s="160">
        <v>131</v>
      </c>
      <c r="E52" s="161">
        <v>102</v>
      </c>
      <c r="F52" s="161">
        <v>233</v>
      </c>
      <c r="G52" s="160">
        <v>27</v>
      </c>
      <c r="H52" s="161">
        <v>38</v>
      </c>
      <c r="I52" s="161">
        <v>65</v>
      </c>
      <c r="J52" s="160">
        <v>158</v>
      </c>
      <c r="K52" s="161">
        <v>140</v>
      </c>
      <c r="L52" s="161">
        <v>298</v>
      </c>
    </row>
    <row r="53" spans="3:12" ht="17.25" customHeight="1">
      <c r="C53" s="281" t="s">
        <v>254</v>
      </c>
      <c r="D53" s="142">
        <v>202</v>
      </c>
      <c r="E53" s="92">
        <v>225</v>
      </c>
      <c r="F53" s="92">
        <v>427</v>
      </c>
      <c r="G53" s="142">
        <v>99</v>
      </c>
      <c r="H53" s="92">
        <v>167</v>
      </c>
      <c r="I53" s="92">
        <v>266</v>
      </c>
      <c r="J53" s="142">
        <v>301</v>
      </c>
      <c r="K53" s="92">
        <v>392</v>
      </c>
      <c r="L53" s="92">
        <v>693</v>
      </c>
    </row>
    <row r="54" spans="1:12" ht="12.75">
      <c r="A54" s="268" t="s">
        <v>468</v>
      </c>
      <c r="C54" s="281"/>
      <c r="D54" s="142"/>
      <c r="E54" s="92"/>
      <c r="F54" s="239"/>
      <c r="G54" s="92"/>
      <c r="H54" s="92"/>
      <c r="I54" s="92"/>
      <c r="J54" s="142"/>
      <c r="K54" s="92"/>
      <c r="L54" s="92"/>
    </row>
    <row r="55" spans="2:12" ht="12.75">
      <c r="B55" s="126" t="s">
        <v>392</v>
      </c>
      <c r="C55" s="281"/>
      <c r="D55" s="142"/>
      <c r="E55" s="92"/>
      <c r="F55" s="239"/>
      <c r="G55" s="92"/>
      <c r="H55" s="92"/>
      <c r="I55" s="92"/>
      <c r="J55" s="142"/>
      <c r="K55" s="92"/>
      <c r="L55" s="92"/>
    </row>
    <row r="56" spans="3:12" ht="12.75">
      <c r="C56" s="481" t="s">
        <v>6</v>
      </c>
      <c r="D56" s="517">
        <v>15</v>
      </c>
      <c r="E56" s="518">
        <v>30</v>
      </c>
      <c r="F56" s="519">
        <v>45</v>
      </c>
      <c r="G56" s="520">
        <v>3</v>
      </c>
      <c r="H56" s="518">
        <v>16</v>
      </c>
      <c r="I56" s="520">
        <v>19</v>
      </c>
      <c r="J56" s="517">
        <v>18</v>
      </c>
      <c r="K56" s="518">
        <v>46</v>
      </c>
      <c r="L56" s="518">
        <v>64</v>
      </c>
    </row>
    <row r="57" spans="3:12" ht="12.75">
      <c r="C57" s="481" t="s">
        <v>740</v>
      </c>
      <c r="D57" s="517">
        <v>1</v>
      </c>
      <c r="E57" s="518">
        <v>5</v>
      </c>
      <c r="F57" s="518">
        <v>6</v>
      </c>
      <c r="G57" s="520">
        <v>8</v>
      </c>
      <c r="H57" s="518">
        <v>14</v>
      </c>
      <c r="I57" s="520">
        <v>22</v>
      </c>
      <c r="J57" s="517">
        <v>9</v>
      </c>
      <c r="K57" s="518">
        <v>19</v>
      </c>
      <c r="L57" s="518">
        <v>28</v>
      </c>
    </row>
    <row r="58" spans="3:12" ht="12.75">
      <c r="C58" s="281" t="s">
        <v>300</v>
      </c>
      <c r="D58" s="160">
        <v>16</v>
      </c>
      <c r="E58" s="161">
        <v>35</v>
      </c>
      <c r="F58" s="161">
        <v>51</v>
      </c>
      <c r="G58" s="160">
        <v>11</v>
      </c>
      <c r="H58" s="161">
        <v>30</v>
      </c>
      <c r="I58" s="161">
        <v>41</v>
      </c>
      <c r="J58" s="160">
        <v>27</v>
      </c>
      <c r="K58" s="161">
        <v>65</v>
      </c>
      <c r="L58" s="161">
        <v>92</v>
      </c>
    </row>
    <row r="59" spans="2:12" ht="12.75">
      <c r="B59" s="126" t="s">
        <v>397</v>
      </c>
      <c r="C59" s="281"/>
      <c r="D59" s="142"/>
      <c r="E59" s="92"/>
      <c r="F59" s="239"/>
      <c r="G59" s="92"/>
      <c r="H59" s="92"/>
      <c r="I59" s="92"/>
      <c r="J59" s="142"/>
      <c r="K59" s="92"/>
      <c r="L59" s="92"/>
    </row>
    <row r="60" spans="3:12" ht="12.75">
      <c r="C60" s="481" t="s">
        <v>20</v>
      </c>
      <c r="D60" s="517">
        <v>11</v>
      </c>
      <c r="E60" s="518">
        <v>12</v>
      </c>
      <c r="F60" s="519">
        <v>23</v>
      </c>
      <c r="G60" s="518">
        <v>1</v>
      </c>
      <c r="H60" s="518">
        <v>2</v>
      </c>
      <c r="I60" s="518">
        <v>3</v>
      </c>
      <c r="J60" s="517">
        <v>12</v>
      </c>
      <c r="K60" s="518">
        <v>14</v>
      </c>
      <c r="L60" s="518">
        <v>26</v>
      </c>
    </row>
    <row r="61" spans="3:12" ht="12.75">
      <c r="C61" s="481" t="s">
        <v>412</v>
      </c>
      <c r="D61" s="517">
        <v>71</v>
      </c>
      <c r="E61" s="518">
        <v>51</v>
      </c>
      <c r="F61" s="519">
        <v>122</v>
      </c>
      <c r="G61" s="520">
        <v>31</v>
      </c>
      <c r="H61" s="518">
        <v>35</v>
      </c>
      <c r="I61" s="520">
        <v>66</v>
      </c>
      <c r="J61" s="517">
        <v>102</v>
      </c>
      <c r="K61" s="518">
        <v>86</v>
      </c>
      <c r="L61" s="518">
        <v>188</v>
      </c>
    </row>
    <row r="62" spans="3:12" ht="12.75">
      <c r="C62" s="281" t="s">
        <v>300</v>
      </c>
      <c r="D62" s="160">
        <v>82</v>
      </c>
      <c r="E62" s="161">
        <v>63</v>
      </c>
      <c r="F62" s="161">
        <v>145</v>
      </c>
      <c r="G62" s="160">
        <v>32</v>
      </c>
      <c r="H62" s="161">
        <v>37</v>
      </c>
      <c r="I62" s="161">
        <v>69</v>
      </c>
      <c r="J62" s="160">
        <v>114</v>
      </c>
      <c r="K62" s="161">
        <v>100</v>
      </c>
      <c r="L62" s="161">
        <v>214</v>
      </c>
    </row>
    <row r="63" spans="3:12" ht="16.5" customHeight="1">
      <c r="C63" s="281" t="s">
        <v>477</v>
      </c>
      <c r="D63" s="521">
        <v>98</v>
      </c>
      <c r="E63" s="522">
        <v>98</v>
      </c>
      <c r="F63" s="522">
        <v>196</v>
      </c>
      <c r="G63" s="521">
        <v>43</v>
      </c>
      <c r="H63" s="522">
        <v>67</v>
      </c>
      <c r="I63" s="522">
        <v>110</v>
      </c>
      <c r="J63" s="521">
        <v>141</v>
      </c>
      <c r="K63" s="522">
        <v>165</v>
      </c>
      <c r="L63" s="522">
        <v>306</v>
      </c>
    </row>
    <row r="64" spans="3:12" ht="16.5" customHeight="1">
      <c r="C64" s="281" t="s">
        <v>496</v>
      </c>
      <c r="D64" s="142">
        <f aca="true" t="shared" si="0" ref="D64:L64">SUM(D63,D53,D44)</f>
        <v>3613</v>
      </c>
      <c r="E64" s="92">
        <f t="shared" si="0"/>
        <v>4739</v>
      </c>
      <c r="F64" s="92">
        <f t="shared" si="0"/>
        <v>8352</v>
      </c>
      <c r="G64" s="142">
        <f t="shared" si="0"/>
        <v>349</v>
      </c>
      <c r="H64" s="92">
        <f t="shared" si="0"/>
        <v>789</v>
      </c>
      <c r="I64" s="92">
        <f t="shared" si="0"/>
        <v>1138</v>
      </c>
      <c r="J64" s="142">
        <f t="shared" si="0"/>
        <v>3962</v>
      </c>
      <c r="K64" s="92">
        <f t="shared" si="0"/>
        <v>5528</v>
      </c>
      <c r="L64" s="92">
        <f t="shared" si="0"/>
        <v>9490</v>
      </c>
    </row>
    <row r="65" spans="1:12" ht="27.75" customHeight="1">
      <c r="A65" s="856" t="s">
        <v>169</v>
      </c>
      <c r="B65" s="856"/>
      <c r="C65" s="851"/>
      <c r="D65" s="517">
        <v>5</v>
      </c>
      <c r="E65" s="518">
        <v>11</v>
      </c>
      <c r="F65" s="520">
        <v>16</v>
      </c>
      <c r="G65" s="517">
        <v>0</v>
      </c>
      <c r="H65" s="518">
        <v>1</v>
      </c>
      <c r="I65" s="520">
        <v>1</v>
      </c>
      <c r="J65" s="517">
        <v>5</v>
      </c>
      <c r="K65" s="518">
        <v>12</v>
      </c>
      <c r="L65" s="518">
        <v>17</v>
      </c>
    </row>
    <row r="66" spans="1:12" ht="12.75">
      <c r="A66" s="268" t="s">
        <v>385</v>
      </c>
      <c r="D66" s="517">
        <v>58</v>
      </c>
      <c r="E66" s="518">
        <v>72</v>
      </c>
      <c r="F66" s="520">
        <v>130</v>
      </c>
      <c r="G66" s="517">
        <v>2</v>
      </c>
      <c r="H66" s="518">
        <v>1</v>
      </c>
      <c r="I66" s="520">
        <v>3</v>
      </c>
      <c r="J66" s="517">
        <v>60</v>
      </c>
      <c r="K66" s="518">
        <v>73</v>
      </c>
      <c r="L66" s="518">
        <v>133</v>
      </c>
    </row>
    <row r="67" spans="1:12" ht="12.75">
      <c r="A67" s="268" t="s">
        <v>313</v>
      </c>
      <c r="D67" s="517">
        <v>0</v>
      </c>
      <c r="E67" s="518">
        <v>2</v>
      </c>
      <c r="F67" s="520">
        <v>2</v>
      </c>
      <c r="G67" s="517">
        <v>6</v>
      </c>
      <c r="H67" s="518">
        <v>10</v>
      </c>
      <c r="I67" s="520">
        <v>16</v>
      </c>
      <c r="J67" s="517">
        <v>6</v>
      </c>
      <c r="K67" s="518">
        <v>12</v>
      </c>
      <c r="L67" s="518">
        <v>18</v>
      </c>
    </row>
    <row r="68" spans="1:12" ht="12.75">
      <c r="A68" s="268" t="s">
        <v>314</v>
      </c>
      <c r="D68" s="523">
        <v>1</v>
      </c>
      <c r="E68" s="524">
        <v>2</v>
      </c>
      <c r="F68" s="524">
        <v>3</v>
      </c>
      <c r="G68" s="523">
        <v>2</v>
      </c>
      <c r="H68" s="524">
        <v>2</v>
      </c>
      <c r="I68" s="524">
        <v>4</v>
      </c>
      <c r="J68" s="523">
        <v>3</v>
      </c>
      <c r="K68" s="524">
        <v>4</v>
      </c>
      <c r="L68" s="524">
        <v>7</v>
      </c>
    </row>
    <row r="69" spans="3:12" ht="21.75" customHeight="1">
      <c r="C69" s="281" t="s">
        <v>581</v>
      </c>
      <c r="D69" s="142">
        <v>3700</v>
      </c>
      <c r="E69" s="92">
        <v>4937</v>
      </c>
      <c r="F69" s="241">
        <v>8637</v>
      </c>
      <c r="G69" s="142">
        <v>360</v>
      </c>
      <c r="H69" s="92">
        <v>815</v>
      </c>
      <c r="I69" s="241">
        <v>1175</v>
      </c>
      <c r="J69" s="142">
        <v>4060</v>
      </c>
      <c r="K69" s="92">
        <v>5752</v>
      </c>
      <c r="L69" s="92">
        <v>9812</v>
      </c>
    </row>
    <row r="70" spans="4:12" ht="12.75">
      <c r="D70" s="241"/>
      <c r="E70" s="241"/>
      <c r="F70" s="241"/>
      <c r="G70" s="241"/>
      <c r="H70" s="241"/>
      <c r="I70" s="241"/>
      <c r="J70" s="241"/>
      <c r="K70" s="241"/>
      <c r="L70" s="241"/>
    </row>
    <row r="72" spans="1:12" ht="29.25" customHeight="1">
      <c r="A72" s="811" t="s">
        <v>203</v>
      </c>
      <c r="B72" s="811"/>
      <c r="C72" s="811"/>
      <c r="D72" s="811"/>
      <c r="E72" s="811"/>
      <c r="F72" s="811"/>
      <c r="G72" s="811"/>
      <c r="H72" s="811"/>
      <c r="I72" s="811"/>
      <c r="J72" s="859"/>
      <c r="K72" s="859"/>
      <c r="L72" s="859"/>
    </row>
    <row r="73" spans="1:12" ht="13.5" thickBot="1">
      <c r="A73" s="249"/>
      <c r="B73" s="249"/>
      <c r="C73" s="249"/>
      <c r="D73" s="249"/>
      <c r="E73" s="249"/>
      <c r="F73" s="249"/>
      <c r="G73" s="249"/>
      <c r="H73" s="249"/>
      <c r="I73" s="249"/>
      <c r="J73" s="505"/>
      <c r="K73" s="505"/>
      <c r="L73" s="505"/>
    </row>
    <row r="74" spans="1:12" ht="30" customHeight="1">
      <c r="A74" s="506"/>
      <c r="B74" s="506"/>
      <c r="C74" s="507"/>
      <c r="D74" s="847" t="s">
        <v>298</v>
      </c>
      <c r="E74" s="848"/>
      <c r="F74" s="849"/>
      <c r="G74" s="848" t="s">
        <v>299</v>
      </c>
      <c r="H74" s="848"/>
      <c r="I74" s="848"/>
      <c r="J74" s="847" t="s">
        <v>300</v>
      </c>
      <c r="K74" s="848"/>
      <c r="L74" s="848"/>
    </row>
    <row r="75" spans="1:12" ht="12.75">
      <c r="A75" s="508"/>
      <c r="B75" s="508"/>
      <c r="C75" s="509"/>
      <c r="D75" s="510" t="s">
        <v>301</v>
      </c>
      <c r="E75" s="511" t="s">
        <v>302</v>
      </c>
      <c r="F75" s="512" t="s">
        <v>303</v>
      </c>
      <c r="G75" s="511" t="s">
        <v>301</v>
      </c>
      <c r="H75" s="511" t="s">
        <v>302</v>
      </c>
      <c r="I75" s="511" t="s">
        <v>303</v>
      </c>
      <c r="J75" s="510" t="s">
        <v>301</v>
      </c>
      <c r="K75" s="511" t="s">
        <v>302</v>
      </c>
      <c r="L75" s="511" t="s">
        <v>303</v>
      </c>
    </row>
    <row r="76" spans="1:10" ht="12.75">
      <c r="A76" s="268" t="s">
        <v>304</v>
      </c>
      <c r="D76" s="513"/>
      <c r="F76" s="514"/>
      <c r="J76" s="515"/>
    </row>
    <row r="77" spans="2:12" ht="12.75">
      <c r="B77" s="126" t="s">
        <v>394</v>
      </c>
      <c r="C77" s="281"/>
      <c r="D77" s="142"/>
      <c r="E77" s="92"/>
      <c r="F77" s="239"/>
      <c r="G77" s="92"/>
      <c r="H77" s="92"/>
      <c r="I77" s="92"/>
      <c r="J77" s="142"/>
      <c r="K77" s="92"/>
      <c r="L77" s="92"/>
    </row>
    <row r="78" spans="3:12" ht="12.75">
      <c r="C78" s="481" t="s">
        <v>431</v>
      </c>
      <c r="D78" s="517">
        <v>105</v>
      </c>
      <c r="E78" s="518">
        <v>583</v>
      </c>
      <c r="F78" s="519">
        <v>688</v>
      </c>
      <c r="G78" s="518">
        <v>2</v>
      </c>
      <c r="H78" s="518">
        <v>6</v>
      </c>
      <c r="I78" s="518">
        <v>8</v>
      </c>
      <c r="J78" s="517">
        <v>107</v>
      </c>
      <c r="K78" s="518">
        <v>589</v>
      </c>
      <c r="L78" s="518">
        <v>696</v>
      </c>
    </row>
    <row r="79" spans="3:12" ht="12.75">
      <c r="C79" s="481" t="s">
        <v>432</v>
      </c>
      <c r="D79" s="517">
        <v>32</v>
      </c>
      <c r="E79" s="518">
        <v>610</v>
      </c>
      <c r="F79" s="519">
        <v>642</v>
      </c>
      <c r="G79" s="520">
        <v>1</v>
      </c>
      <c r="H79" s="518">
        <v>6</v>
      </c>
      <c r="I79" s="520">
        <v>7</v>
      </c>
      <c r="J79" s="517">
        <v>33</v>
      </c>
      <c r="K79" s="518">
        <v>616</v>
      </c>
      <c r="L79" s="518">
        <v>649</v>
      </c>
    </row>
    <row r="80" spans="3:12" ht="12.75">
      <c r="C80" s="481" t="s">
        <v>436</v>
      </c>
      <c r="D80" s="517">
        <v>148</v>
      </c>
      <c r="E80" s="518">
        <v>200</v>
      </c>
      <c r="F80" s="519">
        <v>348</v>
      </c>
      <c r="G80" s="520">
        <v>3</v>
      </c>
      <c r="H80" s="518">
        <v>3</v>
      </c>
      <c r="I80" s="520">
        <v>6</v>
      </c>
      <c r="J80" s="517">
        <v>151</v>
      </c>
      <c r="K80" s="518">
        <v>203</v>
      </c>
      <c r="L80" s="518">
        <v>354</v>
      </c>
    </row>
    <row r="81" spans="3:12" ht="12.75">
      <c r="C81" s="481" t="s">
        <v>437</v>
      </c>
      <c r="D81" s="517">
        <v>141</v>
      </c>
      <c r="E81" s="518">
        <v>607</v>
      </c>
      <c r="F81" s="519">
        <v>748</v>
      </c>
      <c r="G81" s="520">
        <v>6</v>
      </c>
      <c r="H81" s="518">
        <v>16</v>
      </c>
      <c r="I81" s="520">
        <v>22</v>
      </c>
      <c r="J81" s="517">
        <v>147</v>
      </c>
      <c r="K81" s="518">
        <v>623</v>
      </c>
      <c r="L81" s="518">
        <v>770</v>
      </c>
    </row>
    <row r="82" spans="3:12" ht="12.75">
      <c r="C82" s="481" t="s">
        <v>439</v>
      </c>
      <c r="D82" s="517">
        <v>1</v>
      </c>
      <c r="E82" s="518">
        <v>195</v>
      </c>
      <c r="F82" s="519">
        <v>196</v>
      </c>
      <c r="G82" s="520">
        <v>0</v>
      </c>
      <c r="H82" s="518">
        <v>11</v>
      </c>
      <c r="I82" s="520">
        <v>11</v>
      </c>
      <c r="J82" s="517">
        <v>1</v>
      </c>
      <c r="K82" s="518">
        <v>206</v>
      </c>
      <c r="L82" s="518">
        <v>207</v>
      </c>
    </row>
    <row r="83" spans="3:12" ht="12.75">
      <c r="C83" s="281" t="s">
        <v>300</v>
      </c>
      <c r="D83" s="160">
        <v>427</v>
      </c>
      <c r="E83" s="161">
        <v>2195</v>
      </c>
      <c r="F83" s="161">
        <v>2622</v>
      </c>
      <c r="G83" s="160">
        <v>12</v>
      </c>
      <c r="H83" s="161">
        <v>42</v>
      </c>
      <c r="I83" s="161">
        <v>54</v>
      </c>
      <c r="J83" s="160">
        <v>439</v>
      </c>
      <c r="K83" s="161">
        <v>2237</v>
      </c>
      <c r="L83" s="161">
        <v>2676</v>
      </c>
    </row>
    <row r="84" spans="2:12" ht="27" customHeight="1">
      <c r="B84" s="857" t="s">
        <v>510</v>
      </c>
      <c r="C84" s="858"/>
      <c r="D84" s="142"/>
      <c r="E84" s="92"/>
      <c r="F84" s="92"/>
      <c r="G84" s="142"/>
      <c r="H84" s="92"/>
      <c r="I84" s="92"/>
      <c r="J84" s="142"/>
      <c r="K84" s="92"/>
      <c r="L84" s="92"/>
    </row>
    <row r="85" spans="2:12" ht="12.75">
      <c r="B85" s="268"/>
      <c r="C85" s="525" t="s">
        <v>502</v>
      </c>
      <c r="D85" s="517">
        <v>17</v>
      </c>
      <c r="E85" s="518">
        <v>331</v>
      </c>
      <c r="F85" s="518">
        <v>348</v>
      </c>
      <c r="G85" s="517">
        <v>0</v>
      </c>
      <c r="H85" s="518">
        <v>6</v>
      </c>
      <c r="I85" s="518">
        <v>6</v>
      </c>
      <c r="J85" s="517">
        <v>17</v>
      </c>
      <c r="K85" s="518">
        <v>337</v>
      </c>
      <c r="L85" s="518">
        <v>354</v>
      </c>
    </row>
    <row r="86" spans="3:12" ht="12.75">
      <c r="C86" s="281" t="s">
        <v>300</v>
      </c>
      <c r="D86" s="160">
        <v>17</v>
      </c>
      <c r="E86" s="161">
        <v>331</v>
      </c>
      <c r="F86" s="161">
        <v>348</v>
      </c>
      <c r="G86" s="160">
        <v>0</v>
      </c>
      <c r="H86" s="161">
        <v>6</v>
      </c>
      <c r="I86" s="161">
        <v>6</v>
      </c>
      <c r="J86" s="160">
        <v>17</v>
      </c>
      <c r="K86" s="161">
        <v>337</v>
      </c>
      <c r="L86" s="161">
        <v>354</v>
      </c>
    </row>
    <row r="87" spans="2:12" ht="12.75">
      <c r="B87" s="126" t="s">
        <v>395</v>
      </c>
      <c r="C87" s="281"/>
      <c r="D87" s="142"/>
      <c r="E87" s="92"/>
      <c r="F87" s="239"/>
      <c r="G87" s="92"/>
      <c r="H87" s="92"/>
      <c r="I87" s="92"/>
      <c r="J87" s="142"/>
      <c r="K87" s="92"/>
      <c r="L87" s="92"/>
    </row>
    <row r="88" spans="3:12" ht="14.25" customHeight="1">
      <c r="C88" s="481" t="s">
        <v>440</v>
      </c>
      <c r="D88" s="517">
        <v>1374</v>
      </c>
      <c r="E88" s="518">
        <v>923</v>
      </c>
      <c r="F88" s="519">
        <v>2297</v>
      </c>
      <c r="G88" s="520">
        <v>20</v>
      </c>
      <c r="H88" s="518">
        <v>26</v>
      </c>
      <c r="I88" s="520">
        <v>46</v>
      </c>
      <c r="J88" s="517">
        <v>1394</v>
      </c>
      <c r="K88" s="518">
        <v>949</v>
      </c>
      <c r="L88" s="518">
        <v>2343</v>
      </c>
    </row>
    <row r="89" spans="3:12" ht="12.75">
      <c r="C89" s="481" t="s">
        <v>441</v>
      </c>
      <c r="D89" s="517">
        <v>212</v>
      </c>
      <c r="E89" s="518">
        <v>535</v>
      </c>
      <c r="F89" s="519">
        <v>747</v>
      </c>
      <c r="G89" s="520">
        <v>3</v>
      </c>
      <c r="H89" s="518">
        <v>10</v>
      </c>
      <c r="I89" s="520">
        <v>13</v>
      </c>
      <c r="J89" s="517">
        <v>215</v>
      </c>
      <c r="K89" s="518">
        <v>545</v>
      </c>
      <c r="L89" s="518">
        <v>760</v>
      </c>
    </row>
    <row r="90" spans="3:12" ht="12.75">
      <c r="C90" s="481" t="s">
        <v>733</v>
      </c>
      <c r="D90" s="517">
        <v>138</v>
      </c>
      <c r="E90" s="518">
        <v>72</v>
      </c>
      <c r="F90" s="519">
        <v>210</v>
      </c>
      <c r="G90" s="520">
        <v>37</v>
      </c>
      <c r="H90" s="518">
        <v>34</v>
      </c>
      <c r="I90" s="520">
        <v>71</v>
      </c>
      <c r="J90" s="517">
        <v>175</v>
      </c>
      <c r="K90" s="518">
        <v>106</v>
      </c>
      <c r="L90" s="518">
        <v>281</v>
      </c>
    </row>
    <row r="91" spans="3:12" ht="12.75">
      <c r="C91" s="481" t="s">
        <v>443</v>
      </c>
      <c r="D91" s="517">
        <v>187</v>
      </c>
      <c r="E91" s="518">
        <v>196</v>
      </c>
      <c r="F91" s="519">
        <v>383</v>
      </c>
      <c r="G91" s="520">
        <v>1</v>
      </c>
      <c r="H91" s="518">
        <v>2</v>
      </c>
      <c r="I91" s="520">
        <v>3</v>
      </c>
      <c r="J91" s="517">
        <v>188</v>
      </c>
      <c r="K91" s="518">
        <v>198</v>
      </c>
      <c r="L91" s="518">
        <v>386</v>
      </c>
    </row>
    <row r="92" spans="3:12" ht="12.75">
      <c r="C92" s="481" t="s">
        <v>445</v>
      </c>
      <c r="D92" s="517">
        <v>206</v>
      </c>
      <c r="E92" s="518">
        <v>426</v>
      </c>
      <c r="F92" s="519">
        <v>632</v>
      </c>
      <c r="G92" s="520">
        <v>2</v>
      </c>
      <c r="H92" s="518">
        <v>10</v>
      </c>
      <c r="I92" s="520">
        <v>12</v>
      </c>
      <c r="J92" s="517">
        <v>208</v>
      </c>
      <c r="K92" s="518">
        <v>436</v>
      </c>
      <c r="L92" s="518">
        <v>644</v>
      </c>
    </row>
    <row r="93" spans="3:12" ht="12.75">
      <c r="C93" s="281" t="s">
        <v>300</v>
      </c>
      <c r="D93" s="160">
        <v>2117</v>
      </c>
      <c r="E93" s="161">
        <v>2152</v>
      </c>
      <c r="F93" s="161">
        <v>4269</v>
      </c>
      <c r="G93" s="160">
        <v>63</v>
      </c>
      <c r="H93" s="161">
        <v>82</v>
      </c>
      <c r="I93" s="161">
        <v>145</v>
      </c>
      <c r="J93" s="160">
        <v>2180</v>
      </c>
      <c r="K93" s="161">
        <v>2234</v>
      </c>
      <c r="L93" s="161">
        <v>4414</v>
      </c>
    </row>
    <row r="94" spans="2:12" ht="12.75">
      <c r="B94" s="126" t="s">
        <v>396</v>
      </c>
      <c r="C94" s="281"/>
      <c r="D94" s="142"/>
      <c r="E94" s="92"/>
      <c r="F94" s="239"/>
      <c r="G94" s="92"/>
      <c r="H94" s="92"/>
      <c r="I94" s="92"/>
      <c r="J94" s="142"/>
      <c r="K94" s="92"/>
      <c r="L94" s="92"/>
    </row>
    <row r="95" spans="3:12" ht="12.75">
      <c r="C95" s="481" t="s">
        <v>454</v>
      </c>
      <c r="D95" s="517">
        <v>443</v>
      </c>
      <c r="E95" s="518">
        <v>326</v>
      </c>
      <c r="F95" s="519">
        <v>769</v>
      </c>
      <c r="G95" s="520">
        <v>13</v>
      </c>
      <c r="H95" s="518">
        <v>5</v>
      </c>
      <c r="I95" s="520">
        <v>18</v>
      </c>
      <c r="J95" s="517">
        <v>456</v>
      </c>
      <c r="K95" s="518">
        <v>331</v>
      </c>
      <c r="L95" s="518">
        <v>787</v>
      </c>
    </row>
    <row r="96" spans="3:12" ht="12.75">
      <c r="C96" s="281" t="s">
        <v>300</v>
      </c>
      <c r="D96" s="160">
        <v>443</v>
      </c>
      <c r="E96" s="161">
        <v>326</v>
      </c>
      <c r="F96" s="161">
        <v>769</v>
      </c>
      <c r="G96" s="160">
        <v>13</v>
      </c>
      <c r="H96" s="161">
        <v>5</v>
      </c>
      <c r="I96" s="161">
        <v>18</v>
      </c>
      <c r="J96" s="160">
        <v>456</v>
      </c>
      <c r="K96" s="161">
        <v>331</v>
      </c>
      <c r="L96" s="161">
        <v>787</v>
      </c>
    </row>
    <row r="97" spans="2:12" ht="12.75">
      <c r="B97" s="126" t="s">
        <v>399</v>
      </c>
      <c r="C97" s="281"/>
      <c r="D97" s="142"/>
      <c r="E97" s="92"/>
      <c r="F97" s="239"/>
      <c r="G97" s="92"/>
      <c r="H97" s="92"/>
      <c r="I97" s="92"/>
      <c r="J97" s="142"/>
      <c r="K97" s="92"/>
      <c r="L97" s="92"/>
    </row>
    <row r="98" spans="3:12" ht="12.75">
      <c r="C98" s="481" t="s">
        <v>337</v>
      </c>
      <c r="D98" s="517">
        <v>12</v>
      </c>
      <c r="E98" s="518">
        <v>577</v>
      </c>
      <c r="F98" s="519">
        <v>589</v>
      </c>
      <c r="G98" s="520">
        <v>0</v>
      </c>
      <c r="H98" s="518">
        <v>5</v>
      </c>
      <c r="I98" s="520">
        <v>5</v>
      </c>
      <c r="J98" s="517">
        <v>12</v>
      </c>
      <c r="K98" s="518">
        <v>582</v>
      </c>
      <c r="L98" s="518">
        <v>594</v>
      </c>
    </row>
    <row r="99" spans="3:12" ht="12.75">
      <c r="C99" s="481" t="s">
        <v>338</v>
      </c>
      <c r="D99" s="517">
        <v>113</v>
      </c>
      <c r="E99" s="518">
        <v>572</v>
      </c>
      <c r="F99" s="519">
        <v>685</v>
      </c>
      <c r="G99" s="520">
        <v>0</v>
      </c>
      <c r="H99" s="518">
        <v>2</v>
      </c>
      <c r="I99" s="520">
        <v>2</v>
      </c>
      <c r="J99" s="517">
        <v>113</v>
      </c>
      <c r="K99" s="518">
        <v>574</v>
      </c>
      <c r="L99" s="518">
        <v>687</v>
      </c>
    </row>
    <row r="100" spans="3:12" ht="12.75">
      <c r="C100" s="481" t="s">
        <v>339</v>
      </c>
      <c r="D100" s="517">
        <v>751</v>
      </c>
      <c r="E100" s="518">
        <v>904</v>
      </c>
      <c r="F100" s="519">
        <v>1655</v>
      </c>
      <c r="G100" s="520">
        <v>4</v>
      </c>
      <c r="H100" s="518">
        <v>12</v>
      </c>
      <c r="I100" s="520">
        <v>16</v>
      </c>
      <c r="J100" s="517">
        <v>755</v>
      </c>
      <c r="K100" s="518">
        <v>916</v>
      </c>
      <c r="L100" s="518">
        <v>1671</v>
      </c>
    </row>
    <row r="101" spans="3:12" ht="12.75">
      <c r="C101" s="281" t="s">
        <v>300</v>
      </c>
      <c r="D101" s="160">
        <v>876</v>
      </c>
      <c r="E101" s="161">
        <v>2053</v>
      </c>
      <c r="F101" s="161">
        <v>2929</v>
      </c>
      <c r="G101" s="160">
        <v>4</v>
      </c>
      <c r="H101" s="161">
        <v>19</v>
      </c>
      <c r="I101" s="161">
        <v>23</v>
      </c>
      <c r="J101" s="160">
        <v>880</v>
      </c>
      <c r="K101" s="161">
        <v>2072</v>
      </c>
      <c r="L101" s="161">
        <v>2952</v>
      </c>
    </row>
    <row r="102" spans="2:12" ht="12.75">
      <c r="B102" s="126" t="s">
        <v>400</v>
      </c>
      <c r="C102" s="281"/>
      <c r="D102" s="142"/>
      <c r="E102" s="92"/>
      <c r="F102" s="239"/>
      <c r="G102" s="92"/>
      <c r="H102" s="92"/>
      <c r="I102" s="92"/>
      <c r="J102" s="142"/>
      <c r="K102" s="92"/>
      <c r="L102" s="92"/>
    </row>
    <row r="103" spans="3:12" ht="12.75">
      <c r="C103" s="481" t="s">
        <v>2</v>
      </c>
      <c r="D103" s="517">
        <v>255</v>
      </c>
      <c r="E103" s="518">
        <v>781</v>
      </c>
      <c r="F103" s="519">
        <v>1036</v>
      </c>
      <c r="G103" s="520">
        <v>2</v>
      </c>
      <c r="H103" s="518">
        <v>17</v>
      </c>
      <c r="I103" s="520">
        <v>19</v>
      </c>
      <c r="J103" s="517">
        <v>257</v>
      </c>
      <c r="K103" s="518">
        <v>798</v>
      </c>
      <c r="L103" s="518">
        <v>1055</v>
      </c>
    </row>
    <row r="104" spans="3:12" ht="12.75">
      <c r="C104" s="281" t="s">
        <v>300</v>
      </c>
      <c r="D104" s="160">
        <v>255</v>
      </c>
      <c r="E104" s="161">
        <v>781</v>
      </c>
      <c r="F104" s="161">
        <v>1036</v>
      </c>
      <c r="G104" s="160">
        <v>2</v>
      </c>
      <c r="H104" s="161">
        <v>17</v>
      </c>
      <c r="I104" s="161">
        <v>19</v>
      </c>
      <c r="J104" s="160">
        <v>257</v>
      </c>
      <c r="K104" s="161">
        <v>798</v>
      </c>
      <c r="L104" s="161">
        <v>1055</v>
      </c>
    </row>
    <row r="105" spans="3:12" ht="16.5" customHeight="1">
      <c r="C105" s="281" t="s">
        <v>253</v>
      </c>
      <c r="D105" s="521">
        <v>4135</v>
      </c>
      <c r="E105" s="522">
        <v>7838</v>
      </c>
      <c r="F105" s="522">
        <v>11973</v>
      </c>
      <c r="G105" s="521">
        <v>94</v>
      </c>
      <c r="H105" s="522">
        <v>171</v>
      </c>
      <c r="I105" s="522">
        <v>265</v>
      </c>
      <c r="J105" s="521">
        <v>4229</v>
      </c>
      <c r="K105" s="522">
        <v>8009</v>
      </c>
      <c r="L105" s="522">
        <v>12238</v>
      </c>
    </row>
    <row r="106" spans="3:12" ht="16.5" customHeight="1">
      <c r="C106" s="281" t="s">
        <v>496</v>
      </c>
      <c r="D106" s="142">
        <f>SUM(D105)</f>
        <v>4135</v>
      </c>
      <c r="E106" s="92">
        <f aca="true" t="shared" si="1" ref="E106:L106">SUM(E105)</f>
        <v>7838</v>
      </c>
      <c r="F106" s="92">
        <f t="shared" si="1"/>
        <v>11973</v>
      </c>
      <c r="G106" s="142">
        <f t="shared" si="1"/>
        <v>94</v>
      </c>
      <c r="H106" s="92">
        <f t="shared" si="1"/>
        <v>171</v>
      </c>
      <c r="I106" s="92">
        <f t="shared" si="1"/>
        <v>265</v>
      </c>
      <c r="J106" s="142">
        <f t="shared" si="1"/>
        <v>4229</v>
      </c>
      <c r="K106" s="92">
        <f t="shared" si="1"/>
        <v>8009</v>
      </c>
      <c r="L106" s="92">
        <f t="shared" si="1"/>
        <v>12238</v>
      </c>
    </row>
    <row r="107" spans="1:12" ht="13.5" customHeight="1">
      <c r="A107" s="268" t="s">
        <v>305</v>
      </c>
      <c r="C107" s="281"/>
      <c r="D107" s="523">
        <v>23</v>
      </c>
      <c r="E107" s="524">
        <v>254</v>
      </c>
      <c r="F107" s="524">
        <v>277</v>
      </c>
      <c r="G107" s="523">
        <v>0</v>
      </c>
      <c r="H107" s="524">
        <v>4</v>
      </c>
      <c r="I107" s="524">
        <v>4</v>
      </c>
      <c r="J107" s="523">
        <v>23</v>
      </c>
      <c r="K107" s="524">
        <v>258</v>
      </c>
      <c r="L107" s="524">
        <v>281</v>
      </c>
    </row>
    <row r="108" spans="3:12" ht="21.75" customHeight="1">
      <c r="C108" s="281" t="s">
        <v>201</v>
      </c>
      <c r="D108" s="142">
        <v>4158</v>
      </c>
      <c r="E108" s="92">
        <v>8092</v>
      </c>
      <c r="F108" s="239">
        <v>12250</v>
      </c>
      <c r="G108" s="92">
        <v>94</v>
      </c>
      <c r="H108" s="92">
        <v>175</v>
      </c>
      <c r="I108" s="92">
        <v>269</v>
      </c>
      <c r="J108" s="142">
        <v>4252</v>
      </c>
      <c r="K108" s="92">
        <v>8267</v>
      </c>
      <c r="L108" s="92">
        <v>12519</v>
      </c>
    </row>
    <row r="109" spans="3:12" ht="12.75">
      <c r="C109" s="281"/>
      <c r="D109" s="92"/>
      <c r="E109" s="92"/>
      <c r="F109" s="92"/>
      <c r="G109" s="92"/>
      <c r="H109" s="92"/>
      <c r="I109" s="92"/>
      <c r="J109" s="92"/>
      <c r="K109" s="92"/>
      <c r="L109" s="92"/>
    </row>
    <row r="110" spans="3:12" ht="12.75">
      <c r="C110" s="281"/>
      <c r="D110" s="268"/>
      <c r="E110" s="268"/>
      <c r="F110" s="126"/>
      <c r="G110" s="268"/>
      <c r="H110" s="268"/>
      <c r="I110" s="126"/>
      <c r="J110" s="126"/>
      <c r="K110" s="268"/>
      <c r="L110" s="268"/>
    </row>
    <row r="111" spans="1:12" ht="30" customHeight="1">
      <c r="A111" s="811" t="s">
        <v>204</v>
      </c>
      <c r="B111" s="811"/>
      <c r="C111" s="811"/>
      <c r="D111" s="811"/>
      <c r="E111" s="811"/>
      <c r="F111" s="811"/>
      <c r="G111" s="811"/>
      <c r="H111" s="811"/>
      <c r="I111" s="811"/>
      <c r="J111" s="859"/>
      <c r="K111" s="859"/>
      <c r="L111" s="859"/>
    </row>
    <row r="112" spans="1:12" ht="13.5" thickBot="1">
      <c r="A112" s="249"/>
      <c r="B112" s="249"/>
      <c r="C112" s="249"/>
      <c r="D112" s="249"/>
      <c r="E112" s="249"/>
      <c r="F112" s="249"/>
      <c r="G112" s="249"/>
      <c r="H112" s="249"/>
      <c r="I112" s="249"/>
      <c r="J112" s="505"/>
      <c r="K112" s="505"/>
      <c r="L112" s="505"/>
    </row>
    <row r="113" spans="1:12" ht="29.25" customHeight="1">
      <c r="A113" s="506"/>
      <c r="B113" s="506"/>
      <c r="C113" s="507"/>
      <c r="D113" s="847" t="s">
        <v>298</v>
      </c>
      <c r="E113" s="848"/>
      <c r="F113" s="849"/>
      <c r="G113" s="848" t="s">
        <v>299</v>
      </c>
      <c r="H113" s="848"/>
      <c r="I113" s="848"/>
      <c r="J113" s="847" t="s">
        <v>300</v>
      </c>
      <c r="K113" s="848"/>
      <c r="L113" s="848"/>
    </row>
    <row r="114" spans="1:12" ht="12.75">
      <c r="A114" s="508"/>
      <c r="B114" s="508"/>
      <c r="C114" s="509"/>
      <c r="D114" s="510" t="s">
        <v>301</v>
      </c>
      <c r="E114" s="511" t="s">
        <v>302</v>
      </c>
      <c r="F114" s="512" t="s">
        <v>303</v>
      </c>
      <c r="G114" s="511" t="s">
        <v>301</v>
      </c>
      <c r="H114" s="511" t="s">
        <v>302</v>
      </c>
      <c r="I114" s="511" t="s">
        <v>303</v>
      </c>
      <c r="J114" s="510" t="s">
        <v>301</v>
      </c>
      <c r="K114" s="511" t="s">
        <v>302</v>
      </c>
      <c r="L114" s="511" t="s">
        <v>303</v>
      </c>
    </row>
    <row r="115" spans="1:10" ht="12.75">
      <c r="A115" s="268" t="s">
        <v>304</v>
      </c>
      <c r="D115" s="513"/>
      <c r="F115" s="514"/>
      <c r="J115" s="515"/>
    </row>
    <row r="116" spans="2:12" ht="12.75">
      <c r="B116" s="126" t="s">
        <v>391</v>
      </c>
      <c r="C116" s="281"/>
      <c r="D116" s="142"/>
      <c r="E116" s="92"/>
      <c r="F116" s="239"/>
      <c r="G116" s="92"/>
      <c r="H116" s="92"/>
      <c r="I116" s="92"/>
      <c r="J116" s="142"/>
      <c r="K116" s="92"/>
      <c r="L116" s="92"/>
    </row>
    <row r="117" spans="3:12" ht="12.75">
      <c r="C117" s="481" t="s">
        <v>426</v>
      </c>
      <c r="D117" s="517">
        <v>105</v>
      </c>
      <c r="E117" s="518">
        <v>50</v>
      </c>
      <c r="F117" s="519">
        <v>155</v>
      </c>
      <c r="G117" s="520">
        <v>5</v>
      </c>
      <c r="H117" s="518">
        <v>8</v>
      </c>
      <c r="I117" s="520">
        <v>13</v>
      </c>
      <c r="J117" s="517">
        <v>110</v>
      </c>
      <c r="K117" s="518">
        <v>58</v>
      </c>
      <c r="L117" s="518">
        <v>168</v>
      </c>
    </row>
    <row r="118" spans="3:12" ht="12.75">
      <c r="C118" s="281" t="s">
        <v>300</v>
      </c>
      <c r="D118" s="160">
        <v>105</v>
      </c>
      <c r="E118" s="161">
        <v>50</v>
      </c>
      <c r="F118" s="161">
        <v>155</v>
      </c>
      <c r="G118" s="160">
        <v>5</v>
      </c>
      <c r="H118" s="161">
        <v>8</v>
      </c>
      <c r="I118" s="161">
        <v>13</v>
      </c>
      <c r="J118" s="160">
        <v>110</v>
      </c>
      <c r="K118" s="161">
        <v>58</v>
      </c>
      <c r="L118" s="161">
        <v>168</v>
      </c>
    </row>
    <row r="119" spans="2:12" ht="12.75">
      <c r="B119" s="126" t="s">
        <v>392</v>
      </c>
      <c r="C119" s="281"/>
      <c r="D119" s="142"/>
      <c r="E119" s="92"/>
      <c r="F119" s="92"/>
      <c r="G119" s="92"/>
      <c r="H119" s="92"/>
      <c r="I119" s="92"/>
      <c r="J119" s="142"/>
      <c r="K119" s="92"/>
      <c r="L119" s="92"/>
    </row>
    <row r="120" spans="3:12" ht="12.75">
      <c r="C120" s="481" t="s">
        <v>5</v>
      </c>
      <c r="D120" s="523">
        <v>160</v>
      </c>
      <c r="E120" s="524">
        <v>68</v>
      </c>
      <c r="F120" s="524">
        <v>228</v>
      </c>
      <c r="G120" s="524">
        <v>15</v>
      </c>
      <c r="H120" s="524">
        <v>12</v>
      </c>
      <c r="I120" s="524">
        <v>27</v>
      </c>
      <c r="J120" s="523">
        <v>175</v>
      </c>
      <c r="K120" s="524">
        <v>80</v>
      </c>
      <c r="L120" s="524">
        <v>255</v>
      </c>
    </row>
    <row r="121" spans="3:12" ht="12.75">
      <c r="C121" s="281" t="s">
        <v>300</v>
      </c>
      <c r="D121" s="142">
        <v>160</v>
      </c>
      <c r="E121" s="92">
        <v>68</v>
      </c>
      <c r="F121" s="92">
        <v>228</v>
      </c>
      <c r="G121" s="92">
        <v>15</v>
      </c>
      <c r="H121" s="92">
        <v>12</v>
      </c>
      <c r="I121" s="92">
        <v>27</v>
      </c>
      <c r="J121" s="142">
        <v>175</v>
      </c>
      <c r="K121" s="92">
        <v>80</v>
      </c>
      <c r="L121" s="92">
        <v>255</v>
      </c>
    </row>
    <row r="122" spans="2:12" ht="12.75">
      <c r="B122" s="126" t="s">
        <v>394</v>
      </c>
      <c r="C122" s="281"/>
      <c r="D122" s="142"/>
      <c r="E122" s="92"/>
      <c r="F122" s="239"/>
      <c r="G122" s="92"/>
      <c r="H122" s="92"/>
      <c r="I122" s="92"/>
      <c r="J122" s="142"/>
      <c r="K122" s="92"/>
      <c r="L122" s="92"/>
    </row>
    <row r="123" spans="3:12" ht="12.75">
      <c r="C123" s="481" t="s">
        <v>430</v>
      </c>
      <c r="D123" s="517">
        <v>60</v>
      </c>
      <c r="E123" s="518">
        <v>135</v>
      </c>
      <c r="F123" s="519">
        <v>195</v>
      </c>
      <c r="G123" s="520">
        <v>6</v>
      </c>
      <c r="H123" s="518">
        <v>8</v>
      </c>
      <c r="I123" s="520">
        <v>14</v>
      </c>
      <c r="J123" s="517">
        <v>66</v>
      </c>
      <c r="K123" s="518">
        <v>143</v>
      </c>
      <c r="L123" s="518">
        <v>209</v>
      </c>
    </row>
    <row r="124" spans="3:12" ht="12.75">
      <c r="C124" s="481" t="s">
        <v>437</v>
      </c>
      <c r="D124" s="517">
        <v>50</v>
      </c>
      <c r="E124" s="518">
        <v>225</v>
      </c>
      <c r="F124" s="519">
        <v>275</v>
      </c>
      <c r="G124" s="520">
        <v>1</v>
      </c>
      <c r="H124" s="518">
        <v>17</v>
      </c>
      <c r="I124" s="520">
        <v>18</v>
      </c>
      <c r="J124" s="517">
        <v>51</v>
      </c>
      <c r="K124" s="518">
        <v>242</v>
      </c>
      <c r="L124" s="518">
        <v>293</v>
      </c>
    </row>
    <row r="125" spans="3:12" ht="12.75">
      <c r="C125" s="481" t="s">
        <v>438</v>
      </c>
      <c r="D125" s="517">
        <v>28</v>
      </c>
      <c r="E125" s="518">
        <v>114</v>
      </c>
      <c r="F125" s="519">
        <v>142</v>
      </c>
      <c r="G125" s="520">
        <v>0</v>
      </c>
      <c r="H125" s="518">
        <v>7</v>
      </c>
      <c r="I125" s="520">
        <v>7</v>
      </c>
      <c r="J125" s="517">
        <v>28</v>
      </c>
      <c r="K125" s="518">
        <v>121</v>
      </c>
      <c r="L125" s="518">
        <v>149</v>
      </c>
    </row>
    <row r="126" spans="3:12" ht="12.75">
      <c r="C126" s="481" t="s">
        <v>439</v>
      </c>
      <c r="D126" s="517">
        <v>1</v>
      </c>
      <c r="E126" s="518">
        <v>185</v>
      </c>
      <c r="F126" s="519">
        <v>186</v>
      </c>
      <c r="G126" s="520">
        <v>1</v>
      </c>
      <c r="H126" s="518">
        <v>22</v>
      </c>
      <c r="I126" s="520">
        <v>23</v>
      </c>
      <c r="J126" s="517">
        <v>2</v>
      </c>
      <c r="K126" s="518">
        <v>207</v>
      </c>
      <c r="L126" s="518">
        <v>209</v>
      </c>
    </row>
    <row r="127" spans="3:12" ht="12.75">
      <c r="C127" s="281" t="s">
        <v>300</v>
      </c>
      <c r="D127" s="160">
        <v>139</v>
      </c>
      <c r="E127" s="161">
        <v>659</v>
      </c>
      <c r="F127" s="161">
        <v>798</v>
      </c>
      <c r="G127" s="160">
        <v>8</v>
      </c>
      <c r="H127" s="161">
        <v>54</v>
      </c>
      <c r="I127" s="161">
        <v>62</v>
      </c>
      <c r="J127" s="160">
        <v>147</v>
      </c>
      <c r="K127" s="161">
        <v>713</v>
      </c>
      <c r="L127" s="161">
        <v>860</v>
      </c>
    </row>
    <row r="128" spans="2:12" ht="26.25" customHeight="1">
      <c r="B128" s="850" t="s">
        <v>510</v>
      </c>
      <c r="C128" s="851"/>
      <c r="D128" s="142"/>
      <c r="E128" s="92"/>
      <c r="F128" s="92"/>
      <c r="G128" s="142"/>
      <c r="H128" s="92"/>
      <c r="I128" s="92"/>
      <c r="J128" s="142"/>
      <c r="K128" s="92"/>
      <c r="L128" s="92"/>
    </row>
    <row r="129" spans="3:12" ht="12.75">
      <c r="C129" s="516" t="s">
        <v>502</v>
      </c>
      <c r="D129" s="517">
        <v>9</v>
      </c>
      <c r="E129" s="518">
        <v>94</v>
      </c>
      <c r="F129" s="518">
        <v>103</v>
      </c>
      <c r="G129" s="517">
        <v>0</v>
      </c>
      <c r="H129" s="518">
        <v>6</v>
      </c>
      <c r="I129" s="518">
        <v>6</v>
      </c>
      <c r="J129" s="517">
        <v>9</v>
      </c>
      <c r="K129" s="518">
        <v>100</v>
      </c>
      <c r="L129" s="518">
        <v>109</v>
      </c>
    </row>
    <row r="130" spans="3:12" ht="12.75">
      <c r="C130" s="281" t="s">
        <v>300</v>
      </c>
      <c r="D130" s="160">
        <v>9</v>
      </c>
      <c r="E130" s="161">
        <v>94</v>
      </c>
      <c r="F130" s="161">
        <v>103</v>
      </c>
      <c r="G130" s="160">
        <v>0</v>
      </c>
      <c r="H130" s="161">
        <v>6</v>
      </c>
      <c r="I130" s="161">
        <v>6</v>
      </c>
      <c r="J130" s="160">
        <v>9</v>
      </c>
      <c r="K130" s="161">
        <v>100</v>
      </c>
      <c r="L130" s="161">
        <v>109</v>
      </c>
    </row>
    <row r="131" spans="2:12" ht="12.75">
      <c r="B131" s="126" t="s">
        <v>395</v>
      </c>
      <c r="C131" s="281"/>
      <c r="D131" s="142"/>
      <c r="E131" s="92"/>
      <c r="F131" s="92"/>
      <c r="G131" s="142"/>
      <c r="H131" s="92"/>
      <c r="I131" s="92"/>
      <c r="J131" s="142"/>
      <c r="K131" s="92"/>
      <c r="L131" s="92"/>
    </row>
    <row r="132" spans="3:12" ht="12.75">
      <c r="C132" s="481" t="s">
        <v>441</v>
      </c>
      <c r="D132" s="517">
        <v>116</v>
      </c>
      <c r="E132" s="518">
        <v>307</v>
      </c>
      <c r="F132" s="519">
        <v>423</v>
      </c>
      <c r="G132" s="520">
        <v>2</v>
      </c>
      <c r="H132" s="518">
        <v>11</v>
      </c>
      <c r="I132" s="520">
        <v>13</v>
      </c>
      <c r="J132" s="517">
        <v>118</v>
      </c>
      <c r="K132" s="518">
        <v>318</v>
      </c>
      <c r="L132" s="518">
        <v>436</v>
      </c>
    </row>
    <row r="133" spans="3:12" ht="12.75">
      <c r="C133" s="481" t="s">
        <v>442</v>
      </c>
      <c r="D133" s="517">
        <v>102</v>
      </c>
      <c r="E133" s="518">
        <v>136</v>
      </c>
      <c r="F133" s="519">
        <v>238</v>
      </c>
      <c r="G133" s="520">
        <v>8</v>
      </c>
      <c r="H133" s="518">
        <v>10</v>
      </c>
      <c r="I133" s="520">
        <v>18</v>
      </c>
      <c r="J133" s="517">
        <v>110</v>
      </c>
      <c r="K133" s="518">
        <v>146</v>
      </c>
      <c r="L133" s="518">
        <v>256</v>
      </c>
    </row>
    <row r="134" spans="3:12" ht="12.75">
      <c r="C134" s="526" t="s">
        <v>732</v>
      </c>
      <c r="D134" s="518">
        <v>79</v>
      </c>
      <c r="E134" s="518">
        <v>62</v>
      </c>
      <c r="F134" s="519">
        <v>141</v>
      </c>
      <c r="G134" s="520">
        <v>5</v>
      </c>
      <c r="H134" s="518">
        <v>2</v>
      </c>
      <c r="I134" s="520">
        <v>7</v>
      </c>
      <c r="J134" s="517">
        <v>84</v>
      </c>
      <c r="K134" s="518">
        <v>64</v>
      </c>
      <c r="L134" s="518">
        <v>148</v>
      </c>
    </row>
    <row r="135" spans="3:12" ht="12.75">
      <c r="C135" s="481" t="s">
        <v>443</v>
      </c>
      <c r="D135" s="517">
        <v>58</v>
      </c>
      <c r="E135" s="518">
        <v>69</v>
      </c>
      <c r="F135" s="519">
        <v>127</v>
      </c>
      <c r="G135" s="520">
        <v>4</v>
      </c>
      <c r="H135" s="518">
        <v>5</v>
      </c>
      <c r="I135" s="520">
        <v>9</v>
      </c>
      <c r="J135" s="517">
        <v>62</v>
      </c>
      <c r="K135" s="518">
        <v>74</v>
      </c>
      <c r="L135" s="518">
        <v>136</v>
      </c>
    </row>
    <row r="136" spans="3:12" ht="12.75">
      <c r="C136" s="481" t="s">
        <v>445</v>
      </c>
      <c r="D136" s="517">
        <v>31</v>
      </c>
      <c r="E136" s="518">
        <v>95</v>
      </c>
      <c r="F136" s="519">
        <v>126</v>
      </c>
      <c r="G136" s="520">
        <v>1</v>
      </c>
      <c r="H136" s="518">
        <v>17</v>
      </c>
      <c r="I136" s="520">
        <v>18</v>
      </c>
      <c r="J136" s="517">
        <v>32</v>
      </c>
      <c r="K136" s="518">
        <v>112</v>
      </c>
      <c r="L136" s="518">
        <v>144</v>
      </c>
    </row>
    <row r="137" spans="3:12" ht="12.75">
      <c r="C137" s="481" t="s">
        <v>446</v>
      </c>
      <c r="D137" s="517">
        <v>292</v>
      </c>
      <c r="E137" s="518">
        <v>20</v>
      </c>
      <c r="F137" s="519">
        <v>312</v>
      </c>
      <c r="G137" s="520">
        <v>23</v>
      </c>
      <c r="H137" s="518">
        <v>1</v>
      </c>
      <c r="I137" s="520">
        <v>24</v>
      </c>
      <c r="J137" s="517">
        <v>315</v>
      </c>
      <c r="K137" s="518">
        <v>21</v>
      </c>
      <c r="L137" s="518">
        <v>336</v>
      </c>
    </row>
    <row r="138" spans="3:12" ht="12.75">
      <c r="C138" s="481" t="s">
        <v>447</v>
      </c>
      <c r="D138" s="517">
        <v>101</v>
      </c>
      <c r="E138" s="518">
        <v>236</v>
      </c>
      <c r="F138" s="519">
        <v>337</v>
      </c>
      <c r="G138" s="520">
        <v>6</v>
      </c>
      <c r="H138" s="518">
        <v>11</v>
      </c>
      <c r="I138" s="520">
        <v>17</v>
      </c>
      <c r="J138" s="517">
        <v>107</v>
      </c>
      <c r="K138" s="518">
        <v>247</v>
      </c>
      <c r="L138" s="518">
        <v>354</v>
      </c>
    </row>
    <row r="139" spans="3:12" ht="12.75">
      <c r="C139" s="281" t="s">
        <v>300</v>
      </c>
      <c r="D139" s="160">
        <v>779</v>
      </c>
      <c r="E139" s="161">
        <v>925</v>
      </c>
      <c r="F139" s="161">
        <v>1704</v>
      </c>
      <c r="G139" s="160">
        <v>49</v>
      </c>
      <c r="H139" s="161">
        <v>57</v>
      </c>
      <c r="I139" s="161">
        <v>106</v>
      </c>
      <c r="J139" s="160">
        <v>828</v>
      </c>
      <c r="K139" s="161">
        <v>982</v>
      </c>
      <c r="L139" s="161">
        <v>1810</v>
      </c>
    </row>
    <row r="140" spans="2:12" ht="12.75">
      <c r="B140" s="126" t="s">
        <v>396</v>
      </c>
      <c r="C140" s="281"/>
      <c r="D140" s="142"/>
      <c r="E140" s="92"/>
      <c r="F140" s="239"/>
      <c r="G140" s="92"/>
      <c r="H140" s="92"/>
      <c r="I140" s="92"/>
      <c r="J140" s="142"/>
      <c r="K140" s="92"/>
      <c r="L140" s="92"/>
    </row>
    <row r="141" spans="3:12" ht="12.75">
      <c r="C141" s="481" t="s">
        <v>460</v>
      </c>
      <c r="D141" s="517">
        <v>246</v>
      </c>
      <c r="E141" s="518">
        <v>32</v>
      </c>
      <c r="F141" s="527">
        <v>278</v>
      </c>
      <c r="G141" s="520">
        <v>0</v>
      </c>
      <c r="H141" s="518">
        <v>1</v>
      </c>
      <c r="I141" s="520">
        <v>1</v>
      </c>
      <c r="J141" s="517">
        <v>246</v>
      </c>
      <c r="K141" s="518">
        <v>33</v>
      </c>
      <c r="L141" s="518">
        <v>279</v>
      </c>
    </row>
    <row r="142" spans="3:12" ht="12.75">
      <c r="C142" s="281" t="s">
        <v>300</v>
      </c>
      <c r="D142" s="160">
        <v>246</v>
      </c>
      <c r="E142" s="161">
        <v>32</v>
      </c>
      <c r="F142" s="161">
        <v>278</v>
      </c>
      <c r="G142" s="160">
        <v>0</v>
      </c>
      <c r="H142" s="161">
        <v>1</v>
      </c>
      <c r="I142" s="161">
        <v>1</v>
      </c>
      <c r="J142" s="160">
        <v>246</v>
      </c>
      <c r="K142" s="161">
        <v>33</v>
      </c>
      <c r="L142" s="161">
        <v>279</v>
      </c>
    </row>
    <row r="143" spans="2:12" ht="12.75">
      <c r="B143" s="126" t="s">
        <v>397</v>
      </c>
      <c r="C143" s="281"/>
      <c r="D143" s="142"/>
      <c r="E143" s="92"/>
      <c r="F143" s="239"/>
      <c r="G143" s="92"/>
      <c r="H143" s="92"/>
      <c r="I143" s="92"/>
      <c r="J143" s="142"/>
      <c r="K143" s="92"/>
      <c r="L143" s="92"/>
    </row>
    <row r="144" spans="3:12" ht="12.75">
      <c r="C144" s="481" t="s">
        <v>463</v>
      </c>
      <c r="D144" s="517">
        <v>9</v>
      </c>
      <c r="E144" s="518">
        <v>29</v>
      </c>
      <c r="F144" s="519">
        <v>38</v>
      </c>
      <c r="G144" s="520">
        <v>1</v>
      </c>
      <c r="H144" s="518">
        <v>3</v>
      </c>
      <c r="I144" s="520">
        <v>4</v>
      </c>
      <c r="J144" s="517">
        <v>10</v>
      </c>
      <c r="K144" s="518">
        <v>32</v>
      </c>
      <c r="L144" s="518">
        <v>42</v>
      </c>
    </row>
    <row r="145" spans="3:12" ht="12.75">
      <c r="C145" s="281" t="s">
        <v>300</v>
      </c>
      <c r="D145" s="160">
        <v>9</v>
      </c>
      <c r="E145" s="161">
        <v>29</v>
      </c>
      <c r="F145" s="161">
        <v>38</v>
      </c>
      <c r="G145" s="160">
        <v>1</v>
      </c>
      <c r="H145" s="161">
        <v>3</v>
      </c>
      <c r="I145" s="161">
        <v>4</v>
      </c>
      <c r="J145" s="160">
        <v>10</v>
      </c>
      <c r="K145" s="161">
        <v>32</v>
      </c>
      <c r="L145" s="161">
        <v>42</v>
      </c>
    </row>
    <row r="146" spans="2:12" ht="12.75">
      <c r="B146" s="126" t="s">
        <v>399</v>
      </c>
      <c r="C146" s="281"/>
      <c r="D146" s="142"/>
      <c r="E146" s="92"/>
      <c r="F146" s="239"/>
      <c r="G146" s="92"/>
      <c r="H146" s="92"/>
      <c r="I146" s="92"/>
      <c r="J146" s="142"/>
      <c r="K146" s="92"/>
      <c r="L146" s="92"/>
    </row>
    <row r="147" spans="3:12" ht="12.75">
      <c r="C147" s="481" t="s">
        <v>337</v>
      </c>
      <c r="D147" s="517">
        <v>2</v>
      </c>
      <c r="E147" s="518">
        <v>66</v>
      </c>
      <c r="F147" s="519">
        <v>68</v>
      </c>
      <c r="G147" s="520">
        <v>0</v>
      </c>
      <c r="H147" s="518">
        <v>3</v>
      </c>
      <c r="I147" s="520">
        <v>3</v>
      </c>
      <c r="J147" s="517">
        <v>2</v>
      </c>
      <c r="K147" s="518">
        <v>69</v>
      </c>
      <c r="L147" s="518">
        <v>71</v>
      </c>
    </row>
    <row r="148" spans="3:12" ht="12.75">
      <c r="C148" s="481" t="s">
        <v>338</v>
      </c>
      <c r="D148" s="517">
        <v>20</v>
      </c>
      <c r="E148" s="518">
        <v>105</v>
      </c>
      <c r="F148" s="519">
        <v>125</v>
      </c>
      <c r="G148" s="520">
        <v>1</v>
      </c>
      <c r="H148" s="518">
        <v>5</v>
      </c>
      <c r="I148" s="520">
        <v>6</v>
      </c>
      <c r="J148" s="517">
        <v>21</v>
      </c>
      <c r="K148" s="518">
        <v>110</v>
      </c>
      <c r="L148" s="518">
        <v>131</v>
      </c>
    </row>
    <row r="149" spans="3:12" ht="12.75">
      <c r="C149" s="481" t="s">
        <v>339</v>
      </c>
      <c r="D149" s="517">
        <v>164</v>
      </c>
      <c r="E149" s="518">
        <v>157</v>
      </c>
      <c r="F149" s="519">
        <v>321</v>
      </c>
      <c r="G149" s="520">
        <v>6</v>
      </c>
      <c r="H149" s="518">
        <v>8</v>
      </c>
      <c r="I149" s="520">
        <v>14</v>
      </c>
      <c r="J149" s="517">
        <v>170</v>
      </c>
      <c r="K149" s="518">
        <v>165</v>
      </c>
      <c r="L149" s="518">
        <v>335</v>
      </c>
    </row>
    <row r="150" spans="3:12" ht="12.75">
      <c r="C150" s="281" t="s">
        <v>300</v>
      </c>
      <c r="D150" s="160">
        <v>186</v>
      </c>
      <c r="E150" s="161">
        <v>328</v>
      </c>
      <c r="F150" s="161">
        <v>514</v>
      </c>
      <c r="G150" s="160">
        <v>7</v>
      </c>
      <c r="H150" s="161">
        <v>16</v>
      </c>
      <c r="I150" s="161">
        <v>23</v>
      </c>
      <c r="J150" s="160">
        <v>193</v>
      </c>
      <c r="K150" s="161">
        <v>344</v>
      </c>
      <c r="L150" s="161">
        <v>537</v>
      </c>
    </row>
    <row r="151" spans="2:12" ht="12.75">
      <c r="B151" s="126" t="s">
        <v>400</v>
      </c>
      <c r="C151" s="281"/>
      <c r="D151" s="142"/>
      <c r="E151" s="92"/>
      <c r="F151" s="239"/>
      <c r="G151" s="92"/>
      <c r="H151" s="92"/>
      <c r="I151" s="92"/>
      <c r="J151" s="142"/>
      <c r="K151" s="92"/>
      <c r="L151" s="92"/>
    </row>
    <row r="152" spans="3:12" ht="12.75">
      <c r="C152" s="481" t="s">
        <v>2</v>
      </c>
      <c r="D152" s="517">
        <v>56</v>
      </c>
      <c r="E152" s="518">
        <v>164</v>
      </c>
      <c r="F152" s="519">
        <v>220</v>
      </c>
      <c r="G152" s="520">
        <v>1</v>
      </c>
      <c r="H152" s="518">
        <v>10</v>
      </c>
      <c r="I152" s="520">
        <v>11</v>
      </c>
      <c r="J152" s="517">
        <v>57</v>
      </c>
      <c r="K152" s="518">
        <v>174</v>
      </c>
      <c r="L152" s="518">
        <v>231</v>
      </c>
    </row>
    <row r="153" spans="3:12" ht="12.75">
      <c r="C153" s="281" t="s">
        <v>300</v>
      </c>
      <c r="D153" s="160">
        <v>56</v>
      </c>
      <c r="E153" s="161">
        <v>164</v>
      </c>
      <c r="F153" s="161">
        <v>220</v>
      </c>
      <c r="G153" s="160">
        <v>1</v>
      </c>
      <c r="H153" s="161">
        <v>10</v>
      </c>
      <c r="I153" s="161">
        <v>11</v>
      </c>
      <c r="J153" s="160">
        <v>57</v>
      </c>
      <c r="K153" s="161">
        <v>174</v>
      </c>
      <c r="L153" s="161">
        <v>231</v>
      </c>
    </row>
    <row r="154" spans="3:12" ht="16.5" customHeight="1">
      <c r="C154" s="281" t="s">
        <v>253</v>
      </c>
      <c r="D154" s="142">
        <v>1689</v>
      </c>
      <c r="E154" s="92">
        <v>2349</v>
      </c>
      <c r="F154" s="92">
        <v>4038</v>
      </c>
      <c r="G154" s="142">
        <v>86</v>
      </c>
      <c r="H154" s="92">
        <v>167</v>
      </c>
      <c r="I154" s="92">
        <v>253</v>
      </c>
      <c r="J154" s="142">
        <v>1775</v>
      </c>
      <c r="K154" s="92">
        <v>2516</v>
      </c>
      <c r="L154" s="92">
        <v>4291</v>
      </c>
    </row>
    <row r="155" spans="1:12" ht="12.75">
      <c r="A155" s="268" t="s">
        <v>307</v>
      </c>
      <c r="C155" s="281"/>
      <c r="D155" s="142"/>
      <c r="E155" s="92"/>
      <c r="F155" s="239"/>
      <c r="G155" s="92"/>
      <c r="H155" s="92"/>
      <c r="I155" s="92"/>
      <c r="J155" s="142"/>
      <c r="K155" s="92"/>
      <c r="L155" s="92"/>
    </row>
    <row r="156" spans="2:12" ht="12.75">
      <c r="B156" s="126" t="s">
        <v>392</v>
      </c>
      <c r="C156" s="281"/>
      <c r="D156" s="142"/>
      <c r="E156" s="92"/>
      <c r="F156" s="239"/>
      <c r="G156" s="92"/>
      <c r="H156" s="92"/>
      <c r="I156" s="92"/>
      <c r="J156" s="142"/>
      <c r="K156" s="92"/>
      <c r="L156" s="92"/>
    </row>
    <row r="157" spans="3:12" ht="12.75">
      <c r="C157" s="481" t="s">
        <v>5</v>
      </c>
      <c r="D157" s="517">
        <v>129</v>
      </c>
      <c r="E157" s="518">
        <v>107</v>
      </c>
      <c r="F157" s="519">
        <v>236</v>
      </c>
      <c r="G157" s="520">
        <v>19</v>
      </c>
      <c r="H157" s="518">
        <v>13</v>
      </c>
      <c r="I157" s="520">
        <v>32</v>
      </c>
      <c r="J157" s="517">
        <v>148</v>
      </c>
      <c r="K157" s="518">
        <v>120</v>
      </c>
      <c r="L157" s="518">
        <v>268</v>
      </c>
    </row>
    <row r="158" spans="3:12" ht="12.75">
      <c r="C158" s="281" t="s">
        <v>300</v>
      </c>
      <c r="D158" s="160">
        <v>129</v>
      </c>
      <c r="E158" s="161">
        <v>107</v>
      </c>
      <c r="F158" s="161">
        <v>236</v>
      </c>
      <c r="G158" s="160">
        <v>19</v>
      </c>
      <c r="H158" s="161">
        <v>13</v>
      </c>
      <c r="I158" s="161">
        <v>32</v>
      </c>
      <c r="J158" s="160">
        <v>148</v>
      </c>
      <c r="K158" s="161">
        <v>120</v>
      </c>
      <c r="L158" s="161">
        <v>268</v>
      </c>
    </row>
    <row r="159" spans="2:12" ht="12.75">
      <c r="B159" s="126" t="s">
        <v>397</v>
      </c>
      <c r="C159" s="281"/>
      <c r="D159" s="142"/>
      <c r="E159" s="92"/>
      <c r="F159" s="239"/>
      <c r="G159" s="92"/>
      <c r="H159" s="92"/>
      <c r="I159" s="92"/>
      <c r="J159" s="142"/>
      <c r="K159" s="92"/>
      <c r="L159" s="92"/>
    </row>
    <row r="160" spans="3:12" ht="12.75">
      <c r="C160" s="481" t="s">
        <v>20</v>
      </c>
      <c r="D160" s="517">
        <v>19</v>
      </c>
      <c r="E160" s="518">
        <v>16</v>
      </c>
      <c r="F160" s="519">
        <v>35</v>
      </c>
      <c r="G160" s="520">
        <v>5</v>
      </c>
      <c r="H160" s="518">
        <v>6</v>
      </c>
      <c r="I160" s="520">
        <v>11</v>
      </c>
      <c r="J160" s="517">
        <v>24</v>
      </c>
      <c r="K160" s="518">
        <v>22</v>
      </c>
      <c r="L160" s="518">
        <v>46</v>
      </c>
    </row>
    <row r="161" spans="3:12" ht="12.75">
      <c r="C161" s="481" t="s">
        <v>412</v>
      </c>
      <c r="D161" s="517">
        <v>94</v>
      </c>
      <c r="E161" s="518">
        <v>61</v>
      </c>
      <c r="F161" s="519">
        <v>155</v>
      </c>
      <c r="G161" s="520">
        <v>94</v>
      </c>
      <c r="H161" s="518">
        <v>67</v>
      </c>
      <c r="I161" s="520">
        <v>161</v>
      </c>
      <c r="J161" s="517">
        <v>188</v>
      </c>
      <c r="K161" s="518">
        <v>128</v>
      </c>
      <c r="L161" s="518">
        <v>316</v>
      </c>
    </row>
    <row r="162" spans="3:12" ht="12.75">
      <c r="C162" s="281" t="s">
        <v>300</v>
      </c>
      <c r="D162" s="160">
        <v>113</v>
      </c>
      <c r="E162" s="161">
        <v>77</v>
      </c>
      <c r="F162" s="161">
        <v>190</v>
      </c>
      <c r="G162" s="160">
        <v>99</v>
      </c>
      <c r="H162" s="161">
        <v>73</v>
      </c>
      <c r="I162" s="161">
        <v>172</v>
      </c>
      <c r="J162" s="160">
        <v>212</v>
      </c>
      <c r="K162" s="161">
        <v>150</v>
      </c>
      <c r="L162" s="161">
        <v>362</v>
      </c>
    </row>
    <row r="163" spans="3:12" ht="16.5" customHeight="1">
      <c r="C163" s="281" t="s">
        <v>254</v>
      </c>
      <c r="D163" s="142">
        <v>242</v>
      </c>
      <c r="E163" s="92">
        <v>184</v>
      </c>
      <c r="F163" s="92">
        <v>426</v>
      </c>
      <c r="G163" s="142">
        <v>118</v>
      </c>
      <c r="H163" s="92">
        <v>86</v>
      </c>
      <c r="I163" s="92">
        <v>204</v>
      </c>
      <c r="J163" s="142">
        <v>360</v>
      </c>
      <c r="K163" s="92">
        <v>270</v>
      </c>
      <c r="L163" s="92">
        <v>630</v>
      </c>
    </row>
    <row r="164" spans="1:12" ht="12.75">
      <c r="A164" s="268" t="s">
        <v>468</v>
      </c>
      <c r="C164" s="281"/>
      <c r="D164" s="142"/>
      <c r="E164" s="92"/>
      <c r="F164" s="239"/>
      <c r="G164" s="92"/>
      <c r="H164" s="92"/>
      <c r="I164" s="92"/>
      <c r="J164" s="142"/>
      <c r="K164" s="92"/>
      <c r="L164" s="92"/>
    </row>
    <row r="165" spans="2:12" ht="12.75">
      <c r="B165" s="126" t="s">
        <v>392</v>
      </c>
      <c r="C165" s="281"/>
      <c r="D165" s="142"/>
      <c r="E165" s="92"/>
      <c r="F165" s="239"/>
      <c r="G165" s="92"/>
      <c r="H165" s="92"/>
      <c r="I165" s="92"/>
      <c r="J165" s="142"/>
      <c r="K165" s="92"/>
      <c r="L165" s="92"/>
    </row>
    <row r="166" spans="3:12" ht="12.75">
      <c r="C166" s="481" t="s">
        <v>5</v>
      </c>
      <c r="D166" s="517">
        <v>25</v>
      </c>
      <c r="E166" s="518">
        <v>26</v>
      </c>
      <c r="F166" s="519">
        <v>51</v>
      </c>
      <c r="G166" s="520">
        <v>3</v>
      </c>
      <c r="H166" s="518">
        <v>6</v>
      </c>
      <c r="I166" s="520">
        <v>9</v>
      </c>
      <c r="J166" s="517">
        <v>28</v>
      </c>
      <c r="K166" s="518">
        <v>32</v>
      </c>
      <c r="L166" s="518">
        <v>60</v>
      </c>
    </row>
    <row r="167" spans="3:12" ht="12.75">
      <c r="C167" s="281" t="s">
        <v>300</v>
      </c>
      <c r="D167" s="160">
        <v>25</v>
      </c>
      <c r="E167" s="161">
        <v>26</v>
      </c>
      <c r="F167" s="161">
        <v>51</v>
      </c>
      <c r="G167" s="160">
        <v>3</v>
      </c>
      <c r="H167" s="161">
        <v>6</v>
      </c>
      <c r="I167" s="161">
        <v>9</v>
      </c>
      <c r="J167" s="160">
        <v>28</v>
      </c>
      <c r="K167" s="161">
        <v>32</v>
      </c>
      <c r="L167" s="161">
        <v>60</v>
      </c>
    </row>
    <row r="168" spans="2:12" ht="12.75">
      <c r="B168" s="126" t="s">
        <v>397</v>
      </c>
      <c r="C168" s="281"/>
      <c r="D168" s="142"/>
      <c r="E168" s="92"/>
      <c r="F168" s="239"/>
      <c r="G168" s="92"/>
      <c r="H168" s="92"/>
      <c r="I168" s="92"/>
      <c r="J168" s="142"/>
      <c r="K168" s="92"/>
      <c r="L168" s="92"/>
    </row>
    <row r="169" spans="3:12" ht="12.75">
      <c r="C169" s="481" t="s">
        <v>20</v>
      </c>
      <c r="D169" s="517">
        <v>1</v>
      </c>
      <c r="E169" s="518">
        <v>1</v>
      </c>
      <c r="F169" s="519">
        <v>2</v>
      </c>
      <c r="G169" s="520">
        <v>0</v>
      </c>
      <c r="H169" s="518">
        <v>3</v>
      </c>
      <c r="I169" s="520">
        <v>3</v>
      </c>
      <c r="J169" s="517">
        <v>1</v>
      </c>
      <c r="K169" s="518">
        <v>4</v>
      </c>
      <c r="L169" s="518">
        <v>5</v>
      </c>
    </row>
    <row r="170" spans="3:12" ht="12.75">
      <c r="C170" s="481" t="s">
        <v>412</v>
      </c>
      <c r="D170" s="517">
        <v>52</v>
      </c>
      <c r="E170" s="518">
        <v>31</v>
      </c>
      <c r="F170" s="519">
        <v>83</v>
      </c>
      <c r="G170" s="520">
        <v>53</v>
      </c>
      <c r="H170" s="518">
        <v>109</v>
      </c>
      <c r="I170" s="520">
        <v>162</v>
      </c>
      <c r="J170" s="517">
        <v>105</v>
      </c>
      <c r="K170" s="518">
        <v>140</v>
      </c>
      <c r="L170" s="518">
        <v>245</v>
      </c>
    </row>
    <row r="171" spans="3:12" ht="12.75">
      <c r="C171" s="281" t="s">
        <v>300</v>
      </c>
      <c r="D171" s="160">
        <v>53</v>
      </c>
      <c r="E171" s="161">
        <v>32</v>
      </c>
      <c r="F171" s="161">
        <v>85</v>
      </c>
      <c r="G171" s="160">
        <v>53</v>
      </c>
      <c r="H171" s="161">
        <v>112</v>
      </c>
      <c r="I171" s="161">
        <v>165</v>
      </c>
      <c r="J171" s="160">
        <v>106</v>
      </c>
      <c r="K171" s="161">
        <v>144</v>
      </c>
      <c r="L171" s="161">
        <v>250</v>
      </c>
    </row>
    <row r="172" spans="3:12" ht="16.5" customHeight="1">
      <c r="C172" s="281" t="s">
        <v>477</v>
      </c>
      <c r="D172" s="521">
        <v>78</v>
      </c>
      <c r="E172" s="522">
        <v>58</v>
      </c>
      <c r="F172" s="522">
        <v>136</v>
      </c>
      <c r="G172" s="521">
        <v>56</v>
      </c>
      <c r="H172" s="522">
        <v>118</v>
      </c>
      <c r="I172" s="522">
        <v>174</v>
      </c>
      <c r="J172" s="521">
        <v>134</v>
      </c>
      <c r="K172" s="522">
        <v>176</v>
      </c>
      <c r="L172" s="522">
        <v>310</v>
      </c>
    </row>
    <row r="173" spans="3:12" ht="16.5" customHeight="1">
      <c r="C173" s="281" t="s">
        <v>496</v>
      </c>
      <c r="D173" s="142">
        <f>SUM(D172,D163,D154)</f>
        <v>2009</v>
      </c>
      <c r="E173" s="92">
        <f aca="true" t="shared" si="2" ref="E173:L173">SUM(E172,E163,E154)</f>
        <v>2591</v>
      </c>
      <c r="F173" s="241">
        <f t="shared" si="2"/>
        <v>4600</v>
      </c>
      <c r="G173" s="142">
        <f t="shared" si="2"/>
        <v>260</v>
      </c>
      <c r="H173" s="92">
        <f t="shared" si="2"/>
        <v>371</v>
      </c>
      <c r="I173" s="241">
        <f t="shared" si="2"/>
        <v>631</v>
      </c>
      <c r="J173" s="142">
        <f t="shared" si="2"/>
        <v>2269</v>
      </c>
      <c r="K173" s="92">
        <f t="shared" si="2"/>
        <v>2962</v>
      </c>
      <c r="L173" s="92">
        <f t="shared" si="2"/>
        <v>5231</v>
      </c>
    </row>
    <row r="174" spans="1:12" ht="12.75">
      <c r="A174" s="268" t="s">
        <v>305</v>
      </c>
      <c r="C174" s="281"/>
      <c r="D174" s="517">
        <v>12</v>
      </c>
      <c r="E174" s="518">
        <v>72</v>
      </c>
      <c r="F174" s="518">
        <v>84</v>
      </c>
      <c r="G174" s="517">
        <v>1</v>
      </c>
      <c r="H174" s="518">
        <v>1</v>
      </c>
      <c r="I174" s="518">
        <v>2</v>
      </c>
      <c r="J174" s="517">
        <v>13</v>
      </c>
      <c r="K174" s="518">
        <v>73</v>
      </c>
      <c r="L174" s="518">
        <v>86</v>
      </c>
    </row>
    <row r="175" spans="1:12" ht="12.75">
      <c r="A175" s="268" t="s">
        <v>385</v>
      </c>
      <c r="D175" s="517">
        <v>17</v>
      </c>
      <c r="E175" s="518">
        <v>12</v>
      </c>
      <c r="F175" s="520">
        <v>29</v>
      </c>
      <c r="G175" s="517">
        <v>0</v>
      </c>
      <c r="H175" s="518">
        <v>2</v>
      </c>
      <c r="I175" s="520">
        <v>2</v>
      </c>
      <c r="J175" s="517">
        <v>17</v>
      </c>
      <c r="K175" s="518">
        <v>14</v>
      </c>
      <c r="L175" s="518">
        <v>31</v>
      </c>
    </row>
    <row r="176" spans="1:12" ht="12.75">
      <c r="A176" s="268" t="s">
        <v>313</v>
      </c>
      <c r="D176" s="517">
        <v>4</v>
      </c>
      <c r="E176" s="518">
        <v>6</v>
      </c>
      <c r="F176" s="520">
        <v>10</v>
      </c>
      <c r="G176" s="517">
        <v>0</v>
      </c>
      <c r="H176" s="518">
        <v>0</v>
      </c>
      <c r="I176" s="520">
        <v>0</v>
      </c>
      <c r="J176" s="517">
        <v>4</v>
      </c>
      <c r="K176" s="518">
        <v>6</v>
      </c>
      <c r="L176" s="518">
        <v>10</v>
      </c>
    </row>
    <row r="177" spans="1:12" ht="12.75">
      <c r="A177" s="268" t="s">
        <v>314</v>
      </c>
      <c r="D177" s="517">
        <v>3</v>
      </c>
      <c r="E177" s="518">
        <v>0</v>
      </c>
      <c r="F177" s="520">
        <v>3</v>
      </c>
      <c r="G177" s="517">
        <v>0</v>
      </c>
      <c r="H177" s="518">
        <v>0</v>
      </c>
      <c r="I177" s="520">
        <v>0</v>
      </c>
      <c r="J177" s="517">
        <v>3</v>
      </c>
      <c r="K177" s="518">
        <v>0</v>
      </c>
      <c r="L177" s="518">
        <v>3</v>
      </c>
    </row>
    <row r="178" spans="3:12" ht="21.75" customHeight="1">
      <c r="C178" s="281" t="s">
        <v>202</v>
      </c>
      <c r="D178" s="160">
        <v>2045</v>
      </c>
      <c r="E178" s="161">
        <v>2681</v>
      </c>
      <c r="F178" s="161">
        <v>4726</v>
      </c>
      <c r="G178" s="160">
        <v>261</v>
      </c>
      <c r="H178" s="161">
        <v>374</v>
      </c>
      <c r="I178" s="161">
        <v>635</v>
      </c>
      <c r="J178" s="160">
        <v>2306</v>
      </c>
      <c r="K178" s="161">
        <v>3055</v>
      </c>
      <c r="L178" s="161">
        <v>5361</v>
      </c>
    </row>
    <row r="179" spans="3:12" ht="12.75">
      <c r="C179" s="281"/>
      <c r="D179" s="92"/>
      <c r="E179" s="92"/>
      <c r="F179" s="241"/>
      <c r="G179" s="92"/>
      <c r="H179" s="92"/>
      <c r="I179" s="241"/>
      <c r="J179" s="92"/>
      <c r="K179" s="92"/>
      <c r="L179" s="92"/>
    </row>
    <row r="180" spans="3:12" ht="12.75">
      <c r="C180" s="281"/>
      <c r="D180" s="92"/>
      <c r="E180" s="268"/>
      <c r="F180" s="126"/>
      <c r="G180" s="268"/>
      <c r="H180" s="268"/>
      <c r="I180" s="126"/>
      <c r="J180" s="268"/>
      <c r="K180" s="268"/>
      <c r="L180" s="92"/>
    </row>
    <row r="181" spans="1:12" ht="30" customHeight="1">
      <c r="A181" s="811" t="s">
        <v>205</v>
      </c>
      <c r="B181" s="811"/>
      <c r="C181" s="811"/>
      <c r="D181" s="811"/>
      <c r="E181" s="811"/>
      <c r="F181" s="811"/>
      <c r="G181" s="811"/>
      <c r="H181" s="811"/>
      <c r="I181" s="811"/>
      <c r="J181" s="859"/>
      <c r="K181" s="859"/>
      <c r="L181" s="859"/>
    </row>
    <row r="182" spans="1:12" ht="13.5" thickBot="1">
      <c r="A182" s="249"/>
      <c r="B182" s="249"/>
      <c r="C182" s="249"/>
      <c r="D182" s="249"/>
      <c r="E182" s="249"/>
      <c r="F182" s="249"/>
      <c r="G182" s="249"/>
      <c r="H182" s="249"/>
      <c r="I182" s="249"/>
      <c r="J182" s="505"/>
      <c r="K182" s="505"/>
      <c r="L182" s="505"/>
    </row>
    <row r="183" spans="1:12" ht="30" customHeight="1">
      <c r="A183" s="506"/>
      <c r="B183" s="506"/>
      <c r="C183" s="507"/>
      <c r="D183" s="847" t="s">
        <v>298</v>
      </c>
      <c r="E183" s="848"/>
      <c r="F183" s="849"/>
      <c r="G183" s="848" t="s">
        <v>299</v>
      </c>
      <c r="H183" s="848"/>
      <c r="I183" s="848"/>
      <c r="J183" s="847" t="s">
        <v>300</v>
      </c>
      <c r="K183" s="848"/>
      <c r="L183" s="848"/>
    </row>
    <row r="184" spans="1:12" ht="12.75">
      <c r="A184" s="508"/>
      <c r="B184" s="508"/>
      <c r="C184" s="509"/>
      <c r="D184" s="510" t="s">
        <v>301</v>
      </c>
      <c r="E184" s="511" t="s">
        <v>302</v>
      </c>
      <c r="F184" s="512" t="s">
        <v>303</v>
      </c>
      <c r="G184" s="511" t="s">
        <v>301</v>
      </c>
      <c r="H184" s="511" t="s">
        <v>302</v>
      </c>
      <c r="I184" s="511" t="s">
        <v>303</v>
      </c>
      <c r="J184" s="510" t="s">
        <v>301</v>
      </c>
      <c r="K184" s="511" t="s">
        <v>302</v>
      </c>
      <c r="L184" s="511" t="s">
        <v>303</v>
      </c>
    </row>
    <row r="185" spans="1:10" ht="12.75">
      <c r="A185" s="268" t="s">
        <v>304</v>
      </c>
      <c r="D185" s="513"/>
      <c r="F185" s="514"/>
      <c r="J185" s="515"/>
    </row>
    <row r="186" spans="2:12" ht="12.75">
      <c r="B186" s="126" t="s">
        <v>398</v>
      </c>
      <c r="C186" s="528"/>
      <c r="D186" s="517"/>
      <c r="E186" s="518"/>
      <c r="F186" s="519"/>
      <c r="G186" s="520"/>
      <c r="H186" s="518"/>
      <c r="I186" s="520"/>
      <c r="J186" s="517"/>
      <c r="K186" s="518"/>
      <c r="L186" s="518"/>
    </row>
    <row r="187" spans="3:12" ht="12.75">
      <c r="C187" s="481" t="s">
        <v>465</v>
      </c>
      <c r="D187" s="517">
        <v>47</v>
      </c>
      <c r="E187" s="518">
        <v>1</v>
      </c>
      <c r="F187" s="519">
        <v>48</v>
      </c>
      <c r="G187" s="520">
        <v>40</v>
      </c>
      <c r="H187" s="518">
        <v>2</v>
      </c>
      <c r="I187" s="520">
        <v>42</v>
      </c>
      <c r="J187" s="517">
        <v>87</v>
      </c>
      <c r="K187" s="518">
        <v>3</v>
      </c>
      <c r="L187" s="518">
        <v>90</v>
      </c>
    </row>
    <row r="188" spans="3:12" ht="12.75">
      <c r="C188" s="281" t="s">
        <v>300</v>
      </c>
      <c r="D188" s="160">
        <v>47</v>
      </c>
      <c r="E188" s="161">
        <v>1</v>
      </c>
      <c r="F188" s="161">
        <v>48</v>
      </c>
      <c r="G188" s="160">
        <v>40</v>
      </c>
      <c r="H188" s="161">
        <v>2</v>
      </c>
      <c r="I188" s="161">
        <v>42</v>
      </c>
      <c r="J188" s="160">
        <v>87</v>
      </c>
      <c r="K188" s="161">
        <v>3</v>
      </c>
      <c r="L188" s="161">
        <v>90</v>
      </c>
    </row>
    <row r="189" spans="3:12" ht="16.5" customHeight="1">
      <c r="C189" s="281" t="s">
        <v>253</v>
      </c>
      <c r="D189" s="142">
        <v>47</v>
      </c>
      <c r="E189" s="92">
        <v>1</v>
      </c>
      <c r="F189" s="92">
        <v>48</v>
      </c>
      <c r="G189" s="142">
        <v>40</v>
      </c>
      <c r="H189" s="92">
        <v>2</v>
      </c>
      <c r="I189" s="92">
        <v>42</v>
      </c>
      <c r="J189" s="142">
        <v>87</v>
      </c>
      <c r="K189" s="92">
        <v>3</v>
      </c>
      <c r="L189" s="92">
        <v>90</v>
      </c>
    </row>
    <row r="190" spans="1:12" ht="12.75">
      <c r="A190" s="268" t="s">
        <v>307</v>
      </c>
      <c r="C190" s="281"/>
      <c r="D190" s="142"/>
      <c r="E190" s="92"/>
      <c r="F190" s="239"/>
      <c r="G190" s="92"/>
      <c r="H190" s="92"/>
      <c r="I190" s="92"/>
      <c r="J190" s="142"/>
      <c r="K190" s="92"/>
      <c r="L190" s="92"/>
    </row>
    <row r="191" spans="2:12" ht="12.75">
      <c r="B191" s="126" t="s">
        <v>398</v>
      </c>
      <c r="C191" s="528"/>
      <c r="D191" s="517"/>
      <c r="E191" s="518"/>
      <c r="F191" s="519"/>
      <c r="G191" s="520"/>
      <c r="H191" s="518"/>
      <c r="I191" s="520"/>
      <c r="J191" s="517"/>
      <c r="K191" s="518"/>
      <c r="L191" s="518"/>
    </row>
    <row r="192" spans="3:12" ht="12.75">
      <c r="C192" s="481" t="s">
        <v>398</v>
      </c>
      <c r="D192" s="517">
        <v>241</v>
      </c>
      <c r="E192" s="518">
        <v>37</v>
      </c>
      <c r="F192" s="519">
        <v>278</v>
      </c>
      <c r="G192" s="520">
        <v>126</v>
      </c>
      <c r="H192" s="518">
        <v>13</v>
      </c>
      <c r="I192" s="520">
        <v>139</v>
      </c>
      <c r="J192" s="517">
        <v>367</v>
      </c>
      <c r="K192" s="518">
        <v>50</v>
      </c>
      <c r="L192" s="518">
        <v>417</v>
      </c>
    </row>
    <row r="193" spans="3:12" ht="12.75">
      <c r="C193" s="281" t="s">
        <v>300</v>
      </c>
      <c r="D193" s="160">
        <v>241</v>
      </c>
      <c r="E193" s="161">
        <v>37</v>
      </c>
      <c r="F193" s="245">
        <v>278</v>
      </c>
      <c r="G193" s="161">
        <v>126</v>
      </c>
      <c r="H193" s="161">
        <v>13</v>
      </c>
      <c r="I193" s="245">
        <v>139</v>
      </c>
      <c r="J193" s="160">
        <v>367</v>
      </c>
      <c r="K193" s="161">
        <v>50</v>
      </c>
      <c r="L193" s="161">
        <v>417</v>
      </c>
    </row>
    <row r="194" spans="3:12" ht="16.5" customHeight="1">
      <c r="C194" s="281" t="s">
        <v>254</v>
      </c>
      <c r="D194" s="142">
        <v>241</v>
      </c>
      <c r="E194" s="92">
        <v>37</v>
      </c>
      <c r="F194" s="92">
        <v>278</v>
      </c>
      <c r="G194" s="142">
        <v>126</v>
      </c>
      <c r="H194" s="92">
        <v>13</v>
      </c>
      <c r="I194" s="92">
        <v>139</v>
      </c>
      <c r="J194" s="142">
        <v>367</v>
      </c>
      <c r="K194" s="92">
        <v>50</v>
      </c>
      <c r="L194" s="92">
        <v>417</v>
      </c>
    </row>
    <row r="195" spans="1:12" ht="12.75">
      <c r="A195" s="268" t="s">
        <v>468</v>
      </c>
      <c r="C195" s="281"/>
      <c r="D195" s="142"/>
      <c r="E195" s="92"/>
      <c r="F195" s="239"/>
      <c r="G195" s="92"/>
      <c r="H195" s="92"/>
      <c r="I195" s="92"/>
      <c r="J195" s="142"/>
      <c r="K195" s="92"/>
      <c r="L195" s="92"/>
    </row>
    <row r="196" spans="2:12" ht="12.75">
      <c r="B196" s="126" t="s">
        <v>398</v>
      </c>
      <c r="C196" s="528"/>
      <c r="D196" s="517"/>
      <c r="E196" s="518"/>
      <c r="F196" s="519"/>
      <c r="G196" s="520"/>
      <c r="H196" s="518"/>
      <c r="I196" s="520"/>
      <c r="J196" s="517"/>
      <c r="K196" s="518"/>
      <c r="L196" s="518"/>
    </row>
    <row r="197" spans="3:12" ht="12.75">
      <c r="C197" s="481" t="s">
        <v>398</v>
      </c>
      <c r="D197" s="517">
        <v>84</v>
      </c>
      <c r="E197" s="518">
        <v>13</v>
      </c>
      <c r="F197" s="519">
        <v>97</v>
      </c>
      <c r="G197" s="520">
        <v>34</v>
      </c>
      <c r="H197" s="518">
        <v>3</v>
      </c>
      <c r="I197" s="520">
        <v>37</v>
      </c>
      <c r="J197" s="517">
        <v>118</v>
      </c>
      <c r="K197" s="518">
        <v>16</v>
      </c>
      <c r="L197" s="518">
        <v>134</v>
      </c>
    </row>
    <row r="198" spans="3:12" ht="12.75">
      <c r="C198" s="281" t="s">
        <v>300</v>
      </c>
      <c r="D198" s="160">
        <v>84</v>
      </c>
      <c r="E198" s="161">
        <v>13</v>
      </c>
      <c r="F198" s="161">
        <v>97</v>
      </c>
      <c r="G198" s="160">
        <v>34</v>
      </c>
      <c r="H198" s="161">
        <v>3</v>
      </c>
      <c r="I198" s="161">
        <v>37</v>
      </c>
      <c r="J198" s="160">
        <v>118</v>
      </c>
      <c r="K198" s="161">
        <v>16</v>
      </c>
      <c r="L198" s="161">
        <v>134</v>
      </c>
    </row>
    <row r="199" spans="3:12" ht="16.5" customHeight="1">
      <c r="C199" s="281" t="s">
        <v>477</v>
      </c>
      <c r="D199" s="521">
        <v>84</v>
      </c>
      <c r="E199" s="522">
        <v>13</v>
      </c>
      <c r="F199" s="522">
        <v>97</v>
      </c>
      <c r="G199" s="521">
        <v>34</v>
      </c>
      <c r="H199" s="522">
        <v>3</v>
      </c>
      <c r="I199" s="522">
        <v>37</v>
      </c>
      <c r="J199" s="521">
        <v>118</v>
      </c>
      <c r="K199" s="522">
        <v>16</v>
      </c>
      <c r="L199" s="522">
        <v>134</v>
      </c>
    </row>
    <row r="200" spans="1:12" s="504" customFormat="1" ht="16.5" customHeight="1">
      <c r="A200" s="268"/>
      <c r="B200" s="268"/>
      <c r="C200" s="529" t="s">
        <v>496</v>
      </c>
      <c r="D200" s="142">
        <f>SUM(D189,D194,D199)</f>
        <v>372</v>
      </c>
      <c r="E200" s="92">
        <f aca="true" t="shared" si="3" ref="E200:L200">SUM(E189,E194,E199)</f>
        <v>51</v>
      </c>
      <c r="F200" s="92">
        <f t="shared" si="3"/>
        <v>423</v>
      </c>
      <c r="G200" s="142">
        <f t="shared" si="3"/>
        <v>200</v>
      </c>
      <c r="H200" s="92">
        <f t="shared" si="3"/>
        <v>18</v>
      </c>
      <c r="I200" s="92">
        <f t="shared" si="3"/>
        <v>218</v>
      </c>
      <c r="J200" s="142">
        <f t="shared" si="3"/>
        <v>572</v>
      </c>
      <c r="K200" s="92">
        <f t="shared" si="3"/>
        <v>69</v>
      </c>
      <c r="L200" s="92">
        <f t="shared" si="3"/>
        <v>641</v>
      </c>
    </row>
    <row r="201" spans="3:12" ht="21.75" customHeight="1">
      <c r="C201" s="281" t="s">
        <v>236</v>
      </c>
      <c r="D201" s="160">
        <v>372</v>
      </c>
      <c r="E201" s="161">
        <v>51</v>
      </c>
      <c r="F201" s="161">
        <v>423</v>
      </c>
      <c r="G201" s="160">
        <v>200</v>
      </c>
      <c r="H201" s="161">
        <v>18</v>
      </c>
      <c r="I201" s="161">
        <v>218</v>
      </c>
      <c r="J201" s="160">
        <v>572</v>
      </c>
      <c r="K201" s="161">
        <v>69</v>
      </c>
      <c r="L201" s="161">
        <v>641</v>
      </c>
    </row>
    <row r="202" spans="3:12" ht="12.75">
      <c r="C202" s="281"/>
      <c r="D202" s="92"/>
      <c r="E202" s="92"/>
      <c r="F202" s="92"/>
      <c r="G202" s="92"/>
      <c r="H202" s="92"/>
      <c r="I202" s="92"/>
      <c r="J202" s="92"/>
      <c r="K202" s="92"/>
      <c r="L202" s="92"/>
    </row>
    <row r="203" spans="3:12" ht="12.75">
      <c r="C203" s="281"/>
      <c r="D203" s="92"/>
      <c r="E203" s="92"/>
      <c r="F203" s="241"/>
      <c r="G203" s="92"/>
      <c r="H203" s="92"/>
      <c r="I203" s="241"/>
      <c r="K203" s="518"/>
      <c r="L203" s="92"/>
    </row>
    <row r="204" spans="1:12" ht="26.25" customHeight="1">
      <c r="A204" s="811" t="s">
        <v>237</v>
      </c>
      <c r="B204" s="811"/>
      <c r="C204" s="811"/>
      <c r="D204" s="811"/>
      <c r="E204" s="811"/>
      <c r="F204" s="811"/>
      <c r="G204" s="811"/>
      <c r="H204" s="811"/>
      <c r="I204" s="811"/>
      <c r="J204" s="859"/>
      <c r="K204" s="859"/>
      <c r="L204" s="859"/>
    </row>
    <row r="205" spans="1:12" ht="13.5" thickBot="1">
      <c r="A205" s="249"/>
      <c r="B205" s="249"/>
      <c r="C205" s="249"/>
      <c r="D205" s="249"/>
      <c r="E205" s="249"/>
      <c r="F205" s="249"/>
      <c r="G205" s="249"/>
      <c r="H205" s="249"/>
      <c r="I205" s="249"/>
      <c r="J205" s="505"/>
      <c r="K205" s="505"/>
      <c r="L205" s="505"/>
    </row>
    <row r="206" spans="1:12" ht="33.75" customHeight="1">
      <c r="A206" s="506"/>
      <c r="B206" s="506"/>
      <c r="C206" s="507"/>
      <c r="D206" s="847" t="s">
        <v>298</v>
      </c>
      <c r="E206" s="848"/>
      <c r="F206" s="849"/>
      <c r="G206" s="848" t="s">
        <v>299</v>
      </c>
      <c r="H206" s="848"/>
      <c r="I206" s="848"/>
      <c r="J206" s="847" t="s">
        <v>300</v>
      </c>
      <c r="K206" s="848"/>
      <c r="L206" s="848"/>
    </row>
    <row r="207" spans="1:12" ht="12.75">
      <c r="A207" s="508"/>
      <c r="B207" s="508"/>
      <c r="C207" s="509"/>
      <c r="D207" s="510" t="s">
        <v>301</v>
      </c>
      <c r="E207" s="511" t="s">
        <v>302</v>
      </c>
      <c r="F207" s="512" t="s">
        <v>303</v>
      </c>
      <c r="G207" s="511" t="s">
        <v>301</v>
      </c>
      <c r="H207" s="511" t="s">
        <v>302</v>
      </c>
      <c r="I207" s="511" t="s">
        <v>303</v>
      </c>
      <c r="J207" s="510" t="s">
        <v>301</v>
      </c>
      <c r="K207" s="511" t="s">
        <v>302</v>
      </c>
      <c r="L207" s="511" t="s">
        <v>303</v>
      </c>
    </row>
    <row r="208" spans="1:10" ht="12.75">
      <c r="A208" s="268" t="s">
        <v>304</v>
      </c>
      <c r="D208" s="513"/>
      <c r="F208" s="514"/>
      <c r="J208" s="515"/>
    </row>
    <row r="209" spans="2:12" ht="12.75">
      <c r="B209" s="126" t="s">
        <v>391</v>
      </c>
      <c r="C209" s="528"/>
      <c r="D209" s="517"/>
      <c r="E209" s="518"/>
      <c r="F209" s="519"/>
      <c r="G209" s="520"/>
      <c r="H209" s="518"/>
      <c r="I209" s="520"/>
      <c r="J209" s="517"/>
      <c r="K209" s="518"/>
      <c r="L209" s="518"/>
    </row>
    <row r="210" spans="3:12" ht="12.75">
      <c r="C210" s="481" t="s">
        <v>425</v>
      </c>
      <c r="D210" s="517">
        <v>136</v>
      </c>
      <c r="E210" s="518">
        <v>271</v>
      </c>
      <c r="F210" s="519">
        <v>407</v>
      </c>
      <c r="G210" s="520">
        <v>2</v>
      </c>
      <c r="H210" s="518">
        <v>11</v>
      </c>
      <c r="I210" s="520">
        <v>13</v>
      </c>
      <c r="J210" s="517">
        <v>138</v>
      </c>
      <c r="K210" s="518">
        <v>282</v>
      </c>
      <c r="L210" s="518">
        <v>420</v>
      </c>
    </row>
    <row r="211" spans="3:12" ht="12.75">
      <c r="C211" s="481" t="s">
        <v>426</v>
      </c>
      <c r="D211" s="517">
        <v>147</v>
      </c>
      <c r="E211" s="518">
        <v>40</v>
      </c>
      <c r="F211" s="519">
        <v>187</v>
      </c>
      <c r="G211" s="520">
        <v>4</v>
      </c>
      <c r="H211" s="518">
        <v>2</v>
      </c>
      <c r="I211" s="520">
        <v>6</v>
      </c>
      <c r="J211" s="517">
        <v>151</v>
      </c>
      <c r="K211" s="518">
        <v>42</v>
      </c>
      <c r="L211" s="518">
        <v>193</v>
      </c>
    </row>
    <row r="212" spans="3:12" ht="12.75">
      <c r="C212" s="281" t="s">
        <v>300</v>
      </c>
      <c r="D212" s="160">
        <v>283</v>
      </c>
      <c r="E212" s="161">
        <v>311</v>
      </c>
      <c r="F212" s="161">
        <v>594</v>
      </c>
      <c r="G212" s="160">
        <v>6</v>
      </c>
      <c r="H212" s="161">
        <v>13</v>
      </c>
      <c r="I212" s="161">
        <v>19</v>
      </c>
      <c r="J212" s="160">
        <v>289</v>
      </c>
      <c r="K212" s="161">
        <v>324</v>
      </c>
      <c r="L212" s="161">
        <v>613</v>
      </c>
    </row>
    <row r="213" spans="2:12" ht="12.75">
      <c r="B213" s="126" t="s">
        <v>393</v>
      </c>
      <c r="C213" s="281"/>
      <c r="D213" s="142"/>
      <c r="E213" s="92"/>
      <c r="F213" s="239"/>
      <c r="G213" s="92"/>
      <c r="H213" s="92"/>
      <c r="I213" s="92"/>
      <c r="J213" s="142"/>
      <c r="K213" s="92"/>
      <c r="L213" s="92"/>
    </row>
    <row r="214" spans="3:12" ht="12.75">
      <c r="C214" s="481" t="s">
        <v>429</v>
      </c>
      <c r="D214" s="517">
        <v>310</v>
      </c>
      <c r="E214" s="518">
        <v>386</v>
      </c>
      <c r="F214" s="519">
        <v>696</v>
      </c>
      <c r="G214" s="520">
        <v>3</v>
      </c>
      <c r="H214" s="518">
        <v>10</v>
      </c>
      <c r="I214" s="520">
        <v>13</v>
      </c>
      <c r="J214" s="517">
        <v>313</v>
      </c>
      <c r="K214" s="518">
        <v>396</v>
      </c>
      <c r="L214" s="518">
        <v>709</v>
      </c>
    </row>
    <row r="215" spans="3:12" ht="12.75">
      <c r="C215" s="281" t="s">
        <v>300</v>
      </c>
      <c r="D215" s="160">
        <v>310</v>
      </c>
      <c r="E215" s="161">
        <v>386</v>
      </c>
      <c r="F215" s="161">
        <v>696</v>
      </c>
      <c r="G215" s="160">
        <v>3</v>
      </c>
      <c r="H215" s="161">
        <v>10</v>
      </c>
      <c r="I215" s="161">
        <v>13</v>
      </c>
      <c r="J215" s="160">
        <v>313</v>
      </c>
      <c r="K215" s="161">
        <v>396</v>
      </c>
      <c r="L215" s="161">
        <v>709</v>
      </c>
    </row>
    <row r="216" spans="2:12" ht="12.75">
      <c r="B216" s="126" t="s">
        <v>394</v>
      </c>
      <c r="C216" s="281"/>
      <c r="D216" s="142"/>
      <c r="E216" s="92"/>
      <c r="F216" s="239"/>
      <c r="G216" s="92"/>
      <c r="H216" s="92"/>
      <c r="I216" s="92"/>
      <c r="J216" s="142"/>
      <c r="K216" s="92"/>
      <c r="L216" s="92"/>
    </row>
    <row r="217" spans="3:12" ht="12.75">
      <c r="C217" s="481" t="s">
        <v>430</v>
      </c>
      <c r="D217" s="517">
        <v>97</v>
      </c>
      <c r="E217" s="518">
        <v>156</v>
      </c>
      <c r="F217" s="519">
        <v>253</v>
      </c>
      <c r="G217" s="520">
        <v>5</v>
      </c>
      <c r="H217" s="518">
        <v>5</v>
      </c>
      <c r="I217" s="520">
        <v>10</v>
      </c>
      <c r="J217" s="517">
        <v>102</v>
      </c>
      <c r="K217" s="518">
        <v>161</v>
      </c>
      <c r="L217" s="518">
        <v>263</v>
      </c>
    </row>
    <row r="218" spans="3:12" ht="12.75">
      <c r="C218" s="481" t="s">
        <v>431</v>
      </c>
      <c r="D218" s="517">
        <v>44</v>
      </c>
      <c r="E218" s="518">
        <v>160</v>
      </c>
      <c r="F218" s="519">
        <v>204</v>
      </c>
      <c r="G218" s="520">
        <v>0</v>
      </c>
      <c r="H218" s="518">
        <v>4</v>
      </c>
      <c r="I218" s="520">
        <v>4</v>
      </c>
      <c r="J218" s="517">
        <v>44</v>
      </c>
      <c r="K218" s="518">
        <v>164</v>
      </c>
      <c r="L218" s="518">
        <v>208</v>
      </c>
    </row>
    <row r="219" spans="3:12" ht="12.75">
      <c r="C219" s="481" t="s">
        <v>432</v>
      </c>
      <c r="D219" s="517">
        <v>5</v>
      </c>
      <c r="E219" s="518">
        <v>144</v>
      </c>
      <c r="F219" s="519">
        <v>149</v>
      </c>
      <c r="G219" s="520">
        <v>0</v>
      </c>
      <c r="H219" s="518">
        <v>0</v>
      </c>
      <c r="I219" s="520">
        <v>0</v>
      </c>
      <c r="J219" s="517">
        <v>5</v>
      </c>
      <c r="K219" s="518">
        <v>144</v>
      </c>
      <c r="L219" s="518">
        <v>149</v>
      </c>
    </row>
    <row r="220" spans="3:12" ht="12.75">
      <c r="C220" s="481" t="s">
        <v>437</v>
      </c>
      <c r="D220" s="517">
        <v>102</v>
      </c>
      <c r="E220" s="518">
        <v>567</v>
      </c>
      <c r="F220" s="519">
        <v>669</v>
      </c>
      <c r="G220" s="520">
        <v>3</v>
      </c>
      <c r="H220" s="518">
        <v>19</v>
      </c>
      <c r="I220" s="520">
        <v>22</v>
      </c>
      <c r="J220" s="517">
        <v>105</v>
      </c>
      <c r="K220" s="518">
        <v>586</v>
      </c>
      <c r="L220" s="518">
        <v>691</v>
      </c>
    </row>
    <row r="221" spans="3:12" ht="12.75">
      <c r="C221" s="481" t="s">
        <v>438</v>
      </c>
      <c r="D221" s="517">
        <v>44</v>
      </c>
      <c r="E221" s="518">
        <v>130</v>
      </c>
      <c r="F221" s="519">
        <v>174</v>
      </c>
      <c r="G221" s="520">
        <v>0</v>
      </c>
      <c r="H221" s="518">
        <v>7</v>
      </c>
      <c r="I221" s="520">
        <v>7</v>
      </c>
      <c r="J221" s="517">
        <v>44</v>
      </c>
      <c r="K221" s="518">
        <v>137</v>
      </c>
      <c r="L221" s="518">
        <v>181</v>
      </c>
    </row>
    <row r="222" spans="3:12" ht="12.75">
      <c r="C222" s="281" t="s">
        <v>300</v>
      </c>
      <c r="D222" s="160">
        <v>292</v>
      </c>
      <c r="E222" s="161">
        <v>1157</v>
      </c>
      <c r="F222" s="161">
        <v>1449</v>
      </c>
      <c r="G222" s="160">
        <v>8</v>
      </c>
      <c r="H222" s="161">
        <v>35</v>
      </c>
      <c r="I222" s="161">
        <v>43</v>
      </c>
      <c r="J222" s="160">
        <v>300</v>
      </c>
      <c r="K222" s="161">
        <v>1192</v>
      </c>
      <c r="L222" s="161">
        <v>1492</v>
      </c>
    </row>
    <row r="223" spans="2:12" ht="12.75">
      <c r="B223" s="126" t="s">
        <v>395</v>
      </c>
      <c r="C223" s="281"/>
      <c r="D223" s="142"/>
      <c r="E223" s="92"/>
      <c r="F223" s="239"/>
      <c r="G223" s="92"/>
      <c r="H223" s="92"/>
      <c r="I223" s="92"/>
      <c r="J223" s="142"/>
      <c r="K223" s="92"/>
      <c r="L223" s="92"/>
    </row>
    <row r="224" spans="3:12" ht="12.75">
      <c r="C224" s="481" t="s">
        <v>440</v>
      </c>
      <c r="D224" s="517">
        <v>1223</v>
      </c>
      <c r="E224" s="518">
        <v>951</v>
      </c>
      <c r="F224" s="519">
        <v>2174</v>
      </c>
      <c r="G224" s="520">
        <v>37</v>
      </c>
      <c r="H224" s="518">
        <v>46</v>
      </c>
      <c r="I224" s="520">
        <v>83</v>
      </c>
      <c r="J224" s="517">
        <v>1260</v>
      </c>
      <c r="K224" s="518">
        <v>997</v>
      </c>
      <c r="L224" s="518">
        <v>2257</v>
      </c>
    </row>
    <row r="225" spans="3:12" ht="12.75">
      <c r="C225" s="481" t="s">
        <v>445</v>
      </c>
      <c r="D225" s="517">
        <v>120</v>
      </c>
      <c r="E225" s="518">
        <v>287</v>
      </c>
      <c r="F225" s="519">
        <v>407</v>
      </c>
      <c r="G225" s="520">
        <v>5</v>
      </c>
      <c r="H225" s="518">
        <v>11</v>
      </c>
      <c r="I225" s="520">
        <v>16</v>
      </c>
      <c r="J225" s="517">
        <v>125</v>
      </c>
      <c r="K225" s="518">
        <v>298</v>
      </c>
      <c r="L225" s="518">
        <v>423</v>
      </c>
    </row>
    <row r="226" spans="3:12" ht="12.75">
      <c r="C226" s="481" t="s">
        <v>503</v>
      </c>
      <c r="D226" s="517">
        <v>66</v>
      </c>
      <c r="E226" s="518">
        <v>79</v>
      </c>
      <c r="F226" s="519">
        <v>145</v>
      </c>
      <c r="G226" s="520">
        <v>2</v>
      </c>
      <c r="H226" s="518">
        <v>0</v>
      </c>
      <c r="I226" s="520">
        <v>2</v>
      </c>
      <c r="J226" s="517">
        <v>68</v>
      </c>
      <c r="K226" s="518">
        <v>79</v>
      </c>
      <c r="L226" s="518">
        <v>147</v>
      </c>
    </row>
    <row r="227" spans="3:12" ht="12.75">
      <c r="C227" s="481" t="s">
        <v>446</v>
      </c>
      <c r="D227" s="517">
        <v>956</v>
      </c>
      <c r="E227" s="518">
        <v>75</v>
      </c>
      <c r="F227" s="519">
        <v>1031</v>
      </c>
      <c r="G227" s="520">
        <v>22</v>
      </c>
      <c r="H227" s="518">
        <v>0</v>
      </c>
      <c r="I227" s="520">
        <v>22</v>
      </c>
      <c r="J227" s="517">
        <v>978</v>
      </c>
      <c r="K227" s="518">
        <v>75</v>
      </c>
      <c r="L227" s="518">
        <v>1053</v>
      </c>
    </row>
    <row r="228" spans="3:12" ht="12.75">
      <c r="C228" s="281" t="s">
        <v>300</v>
      </c>
      <c r="D228" s="160">
        <v>2365</v>
      </c>
      <c r="E228" s="161">
        <v>1392</v>
      </c>
      <c r="F228" s="161">
        <v>3757</v>
      </c>
      <c r="G228" s="160">
        <v>66</v>
      </c>
      <c r="H228" s="161">
        <v>57</v>
      </c>
      <c r="I228" s="161">
        <v>123</v>
      </c>
      <c r="J228" s="160">
        <v>2431</v>
      </c>
      <c r="K228" s="161">
        <v>1449</v>
      </c>
      <c r="L228" s="161">
        <v>3880</v>
      </c>
    </row>
    <row r="229" spans="2:12" ht="12.75">
      <c r="B229" s="126" t="s">
        <v>396</v>
      </c>
      <c r="C229" s="281"/>
      <c r="D229" s="142"/>
      <c r="E229" s="92"/>
      <c r="F229" s="239"/>
      <c r="G229" s="92"/>
      <c r="H229" s="92"/>
      <c r="I229" s="92"/>
      <c r="J229" s="142"/>
      <c r="K229" s="92"/>
      <c r="L229" s="92"/>
    </row>
    <row r="230" spans="3:12" ht="12.75">
      <c r="C230" s="481" t="s">
        <v>450</v>
      </c>
      <c r="D230" s="517">
        <v>235</v>
      </c>
      <c r="E230" s="518">
        <v>80</v>
      </c>
      <c r="F230" s="519">
        <v>315</v>
      </c>
      <c r="G230" s="520">
        <v>4</v>
      </c>
      <c r="H230" s="518">
        <v>1</v>
      </c>
      <c r="I230" s="520">
        <v>5</v>
      </c>
      <c r="J230" s="517">
        <v>239</v>
      </c>
      <c r="K230" s="518">
        <v>81</v>
      </c>
      <c r="L230" s="518">
        <v>320</v>
      </c>
    </row>
    <row r="231" spans="3:12" ht="12.75">
      <c r="C231" s="481" t="s">
        <v>451</v>
      </c>
      <c r="D231" s="517">
        <v>535</v>
      </c>
      <c r="E231" s="518">
        <v>7</v>
      </c>
      <c r="F231" s="519">
        <v>542</v>
      </c>
      <c r="G231" s="520">
        <v>13</v>
      </c>
      <c r="H231" s="518">
        <v>0</v>
      </c>
      <c r="I231" s="520">
        <v>13</v>
      </c>
      <c r="J231" s="517">
        <v>548</v>
      </c>
      <c r="K231" s="518">
        <v>7</v>
      </c>
      <c r="L231" s="518">
        <v>555</v>
      </c>
    </row>
    <row r="232" spans="3:12" ht="12.75">
      <c r="C232" s="481" t="s">
        <v>455</v>
      </c>
      <c r="D232" s="517">
        <v>350</v>
      </c>
      <c r="E232" s="518">
        <v>4</v>
      </c>
      <c r="F232" s="519">
        <v>354</v>
      </c>
      <c r="G232" s="520">
        <v>6</v>
      </c>
      <c r="H232" s="518">
        <v>0</v>
      </c>
      <c r="I232" s="520">
        <v>6</v>
      </c>
      <c r="J232" s="517">
        <v>356</v>
      </c>
      <c r="K232" s="518">
        <v>4</v>
      </c>
      <c r="L232" s="518">
        <v>360</v>
      </c>
    </row>
    <row r="233" spans="3:12" ht="12.75">
      <c r="C233" s="481" t="s">
        <v>459</v>
      </c>
      <c r="D233" s="517">
        <v>9</v>
      </c>
      <c r="E233" s="518">
        <v>155</v>
      </c>
      <c r="F233" s="519">
        <v>164</v>
      </c>
      <c r="G233" s="520">
        <v>1</v>
      </c>
      <c r="H233" s="518">
        <v>14</v>
      </c>
      <c r="I233" s="520">
        <v>15</v>
      </c>
      <c r="J233" s="517">
        <v>10</v>
      </c>
      <c r="K233" s="518">
        <v>169</v>
      </c>
      <c r="L233" s="518">
        <v>179</v>
      </c>
    </row>
    <row r="234" spans="3:12" ht="12.75">
      <c r="C234" s="481" t="s">
        <v>461</v>
      </c>
      <c r="D234" s="517">
        <v>10</v>
      </c>
      <c r="E234" s="518">
        <v>9</v>
      </c>
      <c r="F234" s="519">
        <v>19</v>
      </c>
      <c r="G234" s="520">
        <v>0</v>
      </c>
      <c r="H234" s="518">
        <v>0</v>
      </c>
      <c r="I234" s="520">
        <v>0</v>
      </c>
      <c r="J234" s="517">
        <v>10</v>
      </c>
      <c r="K234" s="518">
        <v>9</v>
      </c>
      <c r="L234" s="518">
        <v>19</v>
      </c>
    </row>
    <row r="235" spans="3:12" ht="12.75">
      <c r="C235" s="481" t="s">
        <v>462</v>
      </c>
      <c r="D235" s="517">
        <v>601</v>
      </c>
      <c r="E235" s="518">
        <v>240</v>
      </c>
      <c r="F235" s="519">
        <v>841</v>
      </c>
      <c r="G235" s="520">
        <v>2</v>
      </c>
      <c r="H235" s="518">
        <v>2</v>
      </c>
      <c r="I235" s="520">
        <v>4</v>
      </c>
      <c r="J235" s="517">
        <v>603</v>
      </c>
      <c r="K235" s="518">
        <v>242</v>
      </c>
      <c r="L235" s="518">
        <v>845</v>
      </c>
    </row>
    <row r="236" spans="3:12" ht="15" customHeight="1">
      <c r="C236" s="281" t="s">
        <v>300</v>
      </c>
      <c r="D236" s="160">
        <v>1740</v>
      </c>
      <c r="E236" s="161">
        <v>495</v>
      </c>
      <c r="F236" s="161">
        <v>2235</v>
      </c>
      <c r="G236" s="160">
        <v>26</v>
      </c>
      <c r="H236" s="161">
        <v>17</v>
      </c>
      <c r="I236" s="161">
        <v>43</v>
      </c>
      <c r="J236" s="160">
        <v>1766</v>
      </c>
      <c r="K236" s="161">
        <v>512</v>
      </c>
      <c r="L236" s="161">
        <v>2278</v>
      </c>
    </row>
    <row r="237" spans="2:12" ht="12.75">
      <c r="B237" s="126" t="s">
        <v>399</v>
      </c>
      <c r="C237" s="281"/>
      <c r="D237" s="142"/>
      <c r="E237" s="92"/>
      <c r="F237" s="239"/>
      <c r="G237" s="92"/>
      <c r="H237" s="92"/>
      <c r="I237" s="92"/>
      <c r="J237" s="142"/>
      <c r="K237" s="92"/>
      <c r="L237" s="92"/>
    </row>
    <row r="238" spans="3:12" ht="12.75">
      <c r="C238" s="481" t="s">
        <v>337</v>
      </c>
      <c r="D238" s="517">
        <v>9</v>
      </c>
      <c r="E238" s="518">
        <v>182</v>
      </c>
      <c r="F238" s="519">
        <v>191</v>
      </c>
      <c r="G238" s="520">
        <v>0</v>
      </c>
      <c r="H238" s="518">
        <v>4</v>
      </c>
      <c r="I238" s="520">
        <v>4</v>
      </c>
      <c r="J238" s="517">
        <v>9</v>
      </c>
      <c r="K238" s="518">
        <v>186</v>
      </c>
      <c r="L238" s="518">
        <v>195</v>
      </c>
    </row>
    <row r="239" spans="3:12" ht="12.75">
      <c r="C239" s="481" t="s">
        <v>338</v>
      </c>
      <c r="D239" s="517">
        <v>48</v>
      </c>
      <c r="E239" s="518">
        <v>139</v>
      </c>
      <c r="F239" s="519">
        <v>187</v>
      </c>
      <c r="G239" s="520">
        <v>0</v>
      </c>
      <c r="H239" s="518">
        <v>2</v>
      </c>
      <c r="I239" s="520">
        <v>2</v>
      </c>
      <c r="J239" s="517">
        <v>48</v>
      </c>
      <c r="K239" s="518">
        <v>141</v>
      </c>
      <c r="L239" s="518">
        <v>189</v>
      </c>
    </row>
    <row r="240" spans="3:12" ht="12.75">
      <c r="C240" s="481" t="s">
        <v>339</v>
      </c>
      <c r="D240" s="517">
        <v>321</v>
      </c>
      <c r="E240" s="518">
        <v>220</v>
      </c>
      <c r="F240" s="519">
        <v>541</v>
      </c>
      <c r="G240" s="520">
        <v>4</v>
      </c>
      <c r="H240" s="518">
        <v>8</v>
      </c>
      <c r="I240" s="520">
        <v>12</v>
      </c>
      <c r="J240" s="517">
        <v>325</v>
      </c>
      <c r="K240" s="518">
        <v>228</v>
      </c>
      <c r="L240" s="518">
        <v>553</v>
      </c>
    </row>
    <row r="241" spans="3:12" ht="12.75">
      <c r="C241" s="281" t="s">
        <v>300</v>
      </c>
      <c r="D241" s="160">
        <v>378</v>
      </c>
      <c r="E241" s="161">
        <v>541</v>
      </c>
      <c r="F241" s="161">
        <v>919</v>
      </c>
      <c r="G241" s="160">
        <v>4</v>
      </c>
      <c r="H241" s="161">
        <v>14</v>
      </c>
      <c r="I241" s="161">
        <v>18</v>
      </c>
      <c r="J241" s="160">
        <v>382</v>
      </c>
      <c r="K241" s="161">
        <v>555</v>
      </c>
      <c r="L241" s="161">
        <v>937</v>
      </c>
    </row>
    <row r="242" spans="2:12" ht="12.75">
      <c r="B242" s="126" t="s">
        <v>400</v>
      </c>
      <c r="C242" s="528"/>
      <c r="D242" s="517"/>
      <c r="E242" s="518"/>
      <c r="F242" s="519"/>
      <c r="G242" s="520"/>
      <c r="H242" s="518"/>
      <c r="I242" s="520"/>
      <c r="J242" s="517"/>
      <c r="K242" s="518"/>
      <c r="L242" s="518"/>
    </row>
    <row r="243" spans="3:12" ht="12.75">
      <c r="C243" s="481" t="s">
        <v>1</v>
      </c>
      <c r="D243" s="517">
        <v>235</v>
      </c>
      <c r="E243" s="518">
        <v>1167</v>
      </c>
      <c r="F243" s="519">
        <v>1402</v>
      </c>
      <c r="G243" s="520">
        <v>4</v>
      </c>
      <c r="H243" s="518">
        <v>20</v>
      </c>
      <c r="I243" s="520">
        <v>24</v>
      </c>
      <c r="J243" s="517">
        <v>239</v>
      </c>
      <c r="K243" s="518">
        <v>1187</v>
      </c>
      <c r="L243" s="518">
        <v>1426</v>
      </c>
    </row>
    <row r="244" spans="3:12" ht="12.75">
      <c r="C244" s="481" t="s">
        <v>2</v>
      </c>
      <c r="D244" s="517">
        <v>241</v>
      </c>
      <c r="E244" s="518">
        <v>591</v>
      </c>
      <c r="F244" s="519">
        <v>832</v>
      </c>
      <c r="G244" s="520">
        <v>5</v>
      </c>
      <c r="H244" s="518">
        <v>22</v>
      </c>
      <c r="I244" s="520">
        <v>27</v>
      </c>
      <c r="J244" s="517">
        <v>246</v>
      </c>
      <c r="K244" s="518">
        <v>613</v>
      </c>
      <c r="L244" s="518">
        <v>859</v>
      </c>
    </row>
    <row r="245" spans="3:12" ht="12.75">
      <c r="C245" s="281" t="s">
        <v>300</v>
      </c>
      <c r="D245" s="160">
        <v>476</v>
      </c>
      <c r="E245" s="161">
        <v>1758</v>
      </c>
      <c r="F245" s="161">
        <v>2234</v>
      </c>
      <c r="G245" s="160">
        <v>9</v>
      </c>
      <c r="H245" s="161">
        <v>42</v>
      </c>
      <c r="I245" s="161">
        <v>51</v>
      </c>
      <c r="J245" s="160">
        <v>485</v>
      </c>
      <c r="K245" s="161">
        <v>1800</v>
      </c>
      <c r="L245" s="161">
        <v>2285</v>
      </c>
    </row>
    <row r="246" spans="3:12" ht="16.5" customHeight="1">
      <c r="C246" s="281" t="s">
        <v>253</v>
      </c>
      <c r="D246" s="142">
        <v>5844</v>
      </c>
      <c r="E246" s="92">
        <v>6040</v>
      </c>
      <c r="F246" s="239">
        <v>11884</v>
      </c>
      <c r="G246" s="92">
        <v>122</v>
      </c>
      <c r="H246" s="92">
        <v>188</v>
      </c>
      <c r="I246" s="92">
        <v>310</v>
      </c>
      <c r="J246" s="142">
        <v>5966</v>
      </c>
      <c r="K246" s="92">
        <v>6228</v>
      </c>
      <c r="L246" s="92">
        <v>12194</v>
      </c>
    </row>
    <row r="247" spans="1:12" ht="12.75">
      <c r="A247" s="268" t="s">
        <v>307</v>
      </c>
      <c r="C247" s="281"/>
      <c r="D247" s="142"/>
      <c r="E247" s="92"/>
      <c r="F247" s="239"/>
      <c r="G247" s="92"/>
      <c r="H247" s="92"/>
      <c r="I247" s="92"/>
      <c r="J247" s="142"/>
      <c r="K247" s="92"/>
      <c r="L247" s="92"/>
    </row>
    <row r="248" spans="2:12" ht="12.75">
      <c r="B248" s="126" t="s">
        <v>392</v>
      </c>
      <c r="C248" s="528"/>
      <c r="D248" s="517"/>
      <c r="E248" s="518"/>
      <c r="F248" s="519"/>
      <c r="G248" s="520"/>
      <c r="H248" s="518"/>
      <c r="I248" s="520"/>
      <c r="J248" s="517"/>
      <c r="K248" s="518"/>
      <c r="L248" s="518"/>
    </row>
    <row r="249" spans="3:12" ht="12.75">
      <c r="C249" s="481" t="s">
        <v>5</v>
      </c>
      <c r="D249" s="517">
        <v>47</v>
      </c>
      <c r="E249" s="518">
        <v>52</v>
      </c>
      <c r="F249" s="519">
        <v>99</v>
      </c>
      <c r="G249" s="520">
        <v>13</v>
      </c>
      <c r="H249" s="518">
        <v>11</v>
      </c>
      <c r="I249" s="520">
        <v>24</v>
      </c>
      <c r="J249" s="517">
        <v>60</v>
      </c>
      <c r="K249" s="518">
        <v>63</v>
      </c>
      <c r="L249" s="518">
        <v>123</v>
      </c>
    </row>
    <row r="250" spans="3:12" ht="12.75">
      <c r="C250" s="481" t="s">
        <v>6</v>
      </c>
      <c r="D250" s="517">
        <v>128</v>
      </c>
      <c r="E250" s="518">
        <v>249</v>
      </c>
      <c r="F250" s="519">
        <v>377</v>
      </c>
      <c r="G250" s="520">
        <v>19</v>
      </c>
      <c r="H250" s="518">
        <v>36</v>
      </c>
      <c r="I250" s="520">
        <v>55</v>
      </c>
      <c r="J250" s="517">
        <v>147</v>
      </c>
      <c r="K250" s="518">
        <v>285</v>
      </c>
      <c r="L250" s="518">
        <v>432</v>
      </c>
    </row>
    <row r="251" spans="3:12" ht="12.75">
      <c r="C251" s="281" t="s">
        <v>300</v>
      </c>
      <c r="D251" s="160">
        <v>175</v>
      </c>
      <c r="E251" s="161">
        <v>301</v>
      </c>
      <c r="F251" s="161">
        <v>476</v>
      </c>
      <c r="G251" s="160">
        <v>32</v>
      </c>
      <c r="H251" s="161">
        <v>47</v>
      </c>
      <c r="I251" s="161">
        <v>79</v>
      </c>
      <c r="J251" s="160">
        <v>207</v>
      </c>
      <c r="K251" s="161">
        <v>348</v>
      </c>
      <c r="L251" s="161">
        <v>555</v>
      </c>
    </row>
    <row r="252" spans="2:12" ht="12.75">
      <c r="B252" s="126" t="s">
        <v>397</v>
      </c>
      <c r="C252" s="281"/>
      <c r="D252" s="142"/>
      <c r="E252" s="92"/>
      <c r="F252" s="239"/>
      <c r="G252" s="241"/>
      <c r="H252" s="92"/>
      <c r="I252" s="241"/>
      <c r="J252" s="142"/>
      <c r="K252" s="92"/>
      <c r="L252" s="92"/>
    </row>
    <row r="253" spans="3:12" ht="12.75">
      <c r="C253" s="481" t="s">
        <v>20</v>
      </c>
      <c r="D253" s="517">
        <v>22</v>
      </c>
      <c r="E253" s="518">
        <v>14</v>
      </c>
      <c r="F253" s="519">
        <v>36</v>
      </c>
      <c r="G253" s="518">
        <v>3</v>
      </c>
      <c r="H253" s="518">
        <v>7</v>
      </c>
      <c r="I253" s="518">
        <v>10</v>
      </c>
      <c r="J253" s="517">
        <v>25</v>
      </c>
      <c r="K253" s="518">
        <v>21</v>
      </c>
      <c r="L253" s="518">
        <v>46</v>
      </c>
    </row>
    <row r="254" spans="3:12" ht="12.75">
      <c r="C254" s="481" t="s">
        <v>412</v>
      </c>
      <c r="D254" s="523">
        <v>180</v>
      </c>
      <c r="E254" s="524">
        <v>71</v>
      </c>
      <c r="F254" s="527">
        <v>251</v>
      </c>
      <c r="G254" s="524">
        <v>15</v>
      </c>
      <c r="H254" s="524">
        <v>18</v>
      </c>
      <c r="I254" s="524">
        <v>33</v>
      </c>
      <c r="J254" s="523">
        <v>195</v>
      </c>
      <c r="K254" s="524">
        <v>89</v>
      </c>
      <c r="L254" s="524">
        <v>284</v>
      </c>
    </row>
    <row r="255" spans="3:12" ht="12.75">
      <c r="C255" s="281" t="s">
        <v>300</v>
      </c>
      <c r="D255" s="142">
        <v>202</v>
      </c>
      <c r="E255" s="92">
        <v>85</v>
      </c>
      <c r="F255" s="92">
        <v>287</v>
      </c>
      <c r="G255" s="142">
        <v>18</v>
      </c>
      <c r="H255" s="92">
        <v>25</v>
      </c>
      <c r="I255" s="92">
        <v>43</v>
      </c>
      <c r="J255" s="142">
        <v>220</v>
      </c>
      <c r="K255" s="92">
        <v>110</v>
      </c>
      <c r="L255" s="92">
        <v>330</v>
      </c>
    </row>
    <row r="256" spans="3:12" ht="16.5" customHeight="1">
      <c r="C256" s="281" t="s">
        <v>254</v>
      </c>
      <c r="D256" s="142">
        <v>377</v>
      </c>
      <c r="E256" s="92">
        <v>386</v>
      </c>
      <c r="F256" s="239">
        <v>763</v>
      </c>
      <c r="G256" s="92">
        <v>50</v>
      </c>
      <c r="H256" s="92">
        <v>72</v>
      </c>
      <c r="I256" s="92">
        <v>122</v>
      </c>
      <c r="J256" s="142">
        <v>427</v>
      </c>
      <c r="K256" s="92">
        <v>458</v>
      </c>
      <c r="L256" s="92">
        <v>885</v>
      </c>
    </row>
    <row r="257" spans="1:12" ht="12.75">
      <c r="A257" s="268" t="s">
        <v>468</v>
      </c>
      <c r="C257" s="281"/>
      <c r="D257" s="517"/>
      <c r="E257" s="518"/>
      <c r="F257" s="519"/>
      <c r="G257" s="518"/>
      <c r="H257" s="518"/>
      <c r="I257" s="518"/>
      <c r="J257" s="517"/>
      <c r="K257" s="518"/>
      <c r="L257" s="518"/>
    </row>
    <row r="258" spans="2:12" ht="12.75">
      <c r="B258" s="126" t="s">
        <v>392</v>
      </c>
      <c r="C258" s="281"/>
      <c r="D258" s="142"/>
      <c r="E258" s="92"/>
      <c r="F258" s="239"/>
      <c r="G258" s="241"/>
      <c r="H258" s="92"/>
      <c r="I258" s="241"/>
      <c r="J258" s="142"/>
      <c r="K258" s="92"/>
      <c r="L258" s="92"/>
    </row>
    <row r="259" spans="3:12" ht="12.75">
      <c r="C259" s="516" t="s">
        <v>469</v>
      </c>
      <c r="D259" s="517">
        <v>0</v>
      </c>
      <c r="E259" s="518">
        <v>1</v>
      </c>
      <c r="F259" s="519">
        <v>1</v>
      </c>
      <c r="G259" s="520">
        <v>0</v>
      </c>
      <c r="H259" s="518">
        <v>5</v>
      </c>
      <c r="I259" s="520">
        <v>5</v>
      </c>
      <c r="J259" s="517">
        <v>0</v>
      </c>
      <c r="K259" s="518">
        <v>6</v>
      </c>
      <c r="L259" s="518">
        <v>6</v>
      </c>
    </row>
    <row r="260" spans="3:12" ht="12.75">
      <c r="C260" s="481" t="s">
        <v>5</v>
      </c>
      <c r="D260" s="517">
        <v>18</v>
      </c>
      <c r="E260" s="518">
        <v>11</v>
      </c>
      <c r="F260" s="519">
        <v>29</v>
      </c>
      <c r="G260" s="520">
        <v>5</v>
      </c>
      <c r="H260" s="518">
        <v>7</v>
      </c>
      <c r="I260" s="520">
        <v>12</v>
      </c>
      <c r="J260" s="517">
        <v>23</v>
      </c>
      <c r="K260" s="518">
        <v>18</v>
      </c>
      <c r="L260" s="518">
        <v>41</v>
      </c>
    </row>
    <row r="261" spans="3:12" ht="12.75">
      <c r="C261" s="481" t="s">
        <v>6</v>
      </c>
      <c r="D261" s="517">
        <v>49</v>
      </c>
      <c r="E261" s="518">
        <v>90</v>
      </c>
      <c r="F261" s="519">
        <v>139</v>
      </c>
      <c r="G261" s="520">
        <v>2</v>
      </c>
      <c r="H261" s="518">
        <v>8</v>
      </c>
      <c r="I261" s="520">
        <v>10</v>
      </c>
      <c r="J261" s="517">
        <v>51</v>
      </c>
      <c r="K261" s="518">
        <v>98</v>
      </c>
      <c r="L261" s="518">
        <v>149</v>
      </c>
    </row>
    <row r="262" spans="3:12" ht="12.75">
      <c r="C262" s="481" t="s">
        <v>354</v>
      </c>
      <c r="D262" s="523">
        <v>2</v>
      </c>
      <c r="E262" s="524">
        <v>2</v>
      </c>
      <c r="F262" s="527">
        <v>4</v>
      </c>
      <c r="G262" s="524">
        <v>16</v>
      </c>
      <c r="H262" s="524">
        <v>21</v>
      </c>
      <c r="I262" s="524">
        <v>37</v>
      </c>
      <c r="J262" s="523">
        <v>18</v>
      </c>
      <c r="K262" s="524">
        <v>23</v>
      </c>
      <c r="L262" s="524">
        <v>41</v>
      </c>
    </row>
    <row r="263" spans="3:12" ht="12.75">
      <c r="C263" s="281" t="s">
        <v>300</v>
      </c>
      <c r="D263" s="142">
        <v>69</v>
      </c>
      <c r="E263" s="92">
        <v>104</v>
      </c>
      <c r="F263" s="92">
        <v>173</v>
      </c>
      <c r="G263" s="142">
        <v>23</v>
      </c>
      <c r="H263" s="92">
        <v>41</v>
      </c>
      <c r="I263" s="92">
        <v>64</v>
      </c>
      <c r="J263" s="142">
        <v>92</v>
      </c>
      <c r="K263" s="92">
        <v>145</v>
      </c>
      <c r="L263" s="92">
        <v>237</v>
      </c>
    </row>
    <row r="264" spans="2:12" ht="12.75">
      <c r="B264" s="126" t="s">
        <v>397</v>
      </c>
      <c r="C264" s="281"/>
      <c r="D264" s="142"/>
      <c r="E264" s="92"/>
      <c r="F264" s="239"/>
      <c r="G264" s="241"/>
      <c r="H264" s="92"/>
      <c r="I264" s="241"/>
      <c r="J264" s="142"/>
      <c r="K264" s="92"/>
      <c r="L264" s="92"/>
    </row>
    <row r="265" spans="3:12" ht="12.75">
      <c r="C265" s="481" t="s">
        <v>20</v>
      </c>
      <c r="D265" s="517">
        <v>11</v>
      </c>
      <c r="E265" s="518">
        <v>8</v>
      </c>
      <c r="F265" s="519">
        <v>19</v>
      </c>
      <c r="G265" s="518">
        <v>2</v>
      </c>
      <c r="H265" s="518">
        <v>0</v>
      </c>
      <c r="I265" s="518">
        <v>2</v>
      </c>
      <c r="J265" s="517">
        <v>13</v>
      </c>
      <c r="K265" s="518">
        <v>8</v>
      </c>
      <c r="L265" s="518">
        <v>21</v>
      </c>
    </row>
    <row r="266" spans="3:12" ht="12.75">
      <c r="C266" s="481" t="s">
        <v>238</v>
      </c>
      <c r="D266" s="517">
        <v>0</v>
      </c>
      <c r="E266" s="518">
        <v>2</v>
      </c>
      <c r="F266" s="519">
        <v>2</v>
      </c>
      <c r="G266" s="518">
        <v>13</v>
      </c>
      <c r="H266" s="518">
        <v>16</v>
      </c>
      <c r="I266" s="518">
        <v>29</v>
      </c>
      <c r="J266" s="517">
        <v>13</v>
      </c>
      <c r="K266" s="518">
        <v>18</v>
      </c>
      <c r="L266" s="518">
        <v>31</v>
      </c>
    </row>
    <row r="267" spans="3:12" ht="12.75">
      <c r="C267" s="481" t="s">
        <v>412</v>
      </c>
      <c r="D267" s="523">
        <v>85</v>
      </c>
      <c r="E267" s="524">
        <v>49</v>
      </c>
      <c r="F267" s="527">
        <v>134</v>
      </c>
      <c r="G267" s="524">
        <v>2</v>
      </c>
      <c r="H267" s="524">
        <v>3</v>
      </c>
      <c r="I267" s="524">
        <v>5</v>
      </c>
      <c r="J267" s="523">
        <v>87</v>
      </c>
      <c r="K267" s="524">
        <v>52</v>
      </c>
      <c r="L267" s="524">
        <v>139</v>
      </c>
    </row>
    <row r="268" spans="3:12" ht="12.75">
      <c r="C268" s="281" t="s">
        <v>300</v>
      </c>
      <c r="D268" s="142">
        <v>96</v>
      </c>
      <c r="E268" s="92">
        <v>59</v>
      </c>
      <c r="F268" s="92">
        <v>155</v>
      </c>
      <c r="G268" s="142">
        <v>17</v>
      </c>
      <c r="H268" s="92">
        <v>19</v>
      </c>
      <c r="I268" s="92">
        <v>36</v>
      </c>
      <c r="J268" s="142">
        <v>113</v>
      </c>
      <c r="K268" s="92">
        <v>78</v>
      </c>
      <c r="L268" s="92">
        <v>191</v>
      </c>
    </row>
    <row r="269" spans="3:12" ht="16.5" customHeight="1">
      <c r="C269" s="281" t="s">
        <v>477</v>
      </c>
      <c r="D269" s="521">
        <v>165</v>
      </c>
      <c r="E269" s="522">
        <v>163</v>
      </c>
      <c r="F269" s="522">
        <v>328</v>
      </c>
      <c r="G269" s="521">
        <v>40</v>
      </c>
      <c r="H269" s="522">
        <v>60</v>
      </c>
      <c r="I269" s="522">
        <v>100</v>
      </c>
      <c r="J269" s="521">
        <v>205</v>
      </c>
      <c r="K269" s="522">
        <v>223</v>
      </c>
      <c r="L269" s="522">
        <v>428</v>
      </c>
    </row>
    <row r="270" spans="3:12" ht="16.5" customHeight="1">
      <c r="C270" s="281" t="s">
        <v>496</v>
      </c>
      <c r="D270" s="142">
        <f>SUM(D269,D256,D246)</f>
        <v>6386</v>
      </c>
      <c r="E270" s="92">
        <f aca="true" t="shared" si="4" ref="E270:L270">SUM(E269,E256,E246)</f>
        <v>6589</v>
      </c>
      <c r="F270" s="241">
        <f t="shared" si="4"/>
        <v>12975</v>
      </c>
      <c r="G270" s="142">
        <f t="shared" si="4"/>
        <v>212</v>
      </c>
      <c r="H270" s="92">
        <f t="shared" si="4"/>
        <v>320</v>
      </c>
      <c r="I270" s="241">
        <f t="shared" si="4"/>
        <v>532</v>
      </c>
      <c r="J270" s="142">
        <f t="shared" si="4"/>
        <v>6598</v>
      </c>
      <c r="K270" s="92">
        <f t="shared" si="4"/>
        <v>6909</v>
      </c>
      <c r="L270" s="92">
        <f t="shared" si="4"/>
        <v>13507</v>
      </c>
    </row>
    <row r="271" spans="1:12" ht="12.75">
      <c r="A271" s="268" t="s">
        <v>305</v>
      </c>
      <c r="C271" s="281"/>
      <c r="D271" s="517">
        <v>112</v>
      </c>
      <c r="E271" s="518">
        <v>223</v>
      </c>
      <c r="F271" s="518">
        <v>335</v>
      </c>
      <c r="G271" s="517">
        <v>2</v>
      </c>
      <c r="H271" s="518">
        <v>5</v>
      </c>
      <c r="I271" s="518">
        <v>7</v>
      </c>
      <c r="J271" s="517">
        <v>114</v>
      </c>
      <c r="K271" s="518">
        <v>228</v>
      </c>
      <c r="L271" s="518">
        <v>342</v>
      </c>
    </row>
    <row r="272" spans="1:12" ht="12.75">
      <c r="A272" s="268" t="s">
        <v>308</v>
      </c>
      <c r="D272" s="517">
        <v>2</v>
      </c>
      <c r="E272" s="518">
        <v>0</v>
      </c>
      <c r="F272" s="520">
        <v>2</v>
      </c>
      <c r="G272" s="517">
        <v>10</v>
      </c>
      <c r="H272" s="518">
        <v>6</v>
      </c>
      <c r="I272" s="520">
        <v>16</v>
      </c>
      <c r="J272" s="517">
        <v>12</v>
      </c>
      <c r="K272" s="518">
        <v>6</v>
      </c>
      <c r="L272" s="518">
        <v>18</v>
      </c>
    </row>
    <row r="273" spans="1:12" ht="12.75">
      <c r="A273" s="268" t="s">
        <v>385</v>
      </c>
      <c r="D273" s="517">
        <v>30</v>
      </c>
      <c r="E273" s="518">
        <v>39</v>
      </c>
      <c r="F273" s="520">
        <v>69</v>
      </c>
      <c r="G273" s="517">
        <v>3</v>
      </c>
      <c r="H273" s="518">
        <v>5</v>
      </c>
      <c r="I273" s="520">
        <v>8</v>
      </c>
      <c r="J273" s="517">
        <v>33</v>
      </c>
      <c r="K273" s="518">
        <v>44</v>
      </c>
      <c r="L273" s="518">
        <v>77</v>
      </c>
    </row>
    <row r="274" spans="1:12" ht="12.75">
      <c r="A274" s="268" t="s">
        <v>313</v>
      </c>
      <c r="D274" s="517">
        <v>1</v>
      </c>
      <c r="E274" s="518">
        <v>1</v>
      </c>
      <c r="F274" s="520">
        <v>2</v>
      </c>
      <c r="G274" s="517">
        <v>1</v>
      </c>
      <c r="H274" s="518">
        <v>4</v>
      </c>
      <c r="I274" s="520">
        <v>5</v>
      </c>
      <c r="J274" s="517">
        <v>2</v>
      </c>
      <c r="K274" s="518">
        <v>5</v>
      </c>
      <c r="L274" s="518">
        <v>7</v>
      </c>
    </row>
    <row r="275" spans="1:12" ht="13.5" customHeight="1">
      <c r="A275" s="268" t="s">
        <v>314</v>
      </c>
      <c r="D275" s="523">
        <v>6</v>
      </c>
      <c r="E275" s="524">
        <v>4</v>
      </c>
      <c r="F275" s="524">
        <v>10</v>
      </c>
      <c r="G275" s="523">
        <v>3</v>
      </c>
      <c r="H275" s="524">
        <v>2</v>
      </c>
      <c r="I275" s="524">
        <v>5</v>
      </c>
      <c r="J275" s="523">
        <v>9</v>
      </c>
      <c r="K275" s="524">
        <v>6</v>
      </c>
      <c r="L275" s="524">
        <v>15</v>
      </c>
    </row>
    <row r="276" spans="3:12" ht="21.75" customHeight="1">
      <c r="C276" s="281" t="s">
        <v>239</v>
      </c>
      <c r="D276" s="142">
        <v>6537</v>
      </c>
      <c r="E276" s="92">
        <v>6856</v>
      </c>
      <c r="F276" s="241">
        <v>13393</v>
      </c>
      <c r="G276" s="530">
        <v>231</v>
      </c>
      <c r="H276" s="268">
        <v>342</v>
      </c>
      <c r="I276" s="241">
        <v>573</v>
      </c>
      <c r="J276" s="142">
        <v>6768</v>
      </c>
      <c r="K276" s="92">
        <v>7198</v>
      </c>
      <c r="L276" s="92">
        <v>13966</v>
      </c>
    </row>
    <row r="277" spans="3:12" ht="12.75">
      <c r="C277" s="281"/>
      <c r="D277" s="92"/>
      <c r="E277" s="92"/>
      <c r="F277" s="241"/>
      <c r="G277" s="268"/>
      <c r="H277" s="268"/>
      <c r="I277" s="126"/>
      <c r="J277" s="92"/>
      <c r="K277" s="92"/>
      <c r="L277" s="92"/>
    </row>
    <row r="278" spans="3:12" ht="12.75">
      <c r="C278" s="281"/>
      <c r="D278" s="92"/>
      <c r="E278" s="92"/>
      <c r="F278" s="241"/>
      <c r="G278" s="268"/>
      <c r="H278" s="268"/>
      <c r="I278" s="126"/>
      <c r="J278" s="92"/>
      <c r="K278" s="92"/>
      <c r="L278" s="92"/>
    </row>
    <row r="279" spans="1:12" ht="27.75" customHeight="1">
      <c r="A279" s="811" t="s">
        <v>590</v>
      </c>
      <c r="B279" s="811"/>
      <c r="C279" s="811"/>
      <c r="D279" s="811"/>
      <c r="E279" s="811"/>
      <c r="F279" s="811"/>
      <c r="G279" s="811"/>
      <c r="H279" s="811"/>
      <c r="I279" s="811"/>
      <c r="J279" s="811"/>
      <c r="K279" s="811"/>
      <c r="L279" s="811"/>
    </row>
    <row r="280" spans="1:12" ht="13.5" thickBot="1">
      <c r="A280" s="249"/>
      <c r="B280" s="249"/>
      <c r="C280" s="249"/>
      <c r="D280" s="249"/>
      <c r="E280" s="249"/>
      <c r="F280" s="249"/>
      <c r="G280" s="249"/>
      <c r="H280" s="249"/>
      <c r="I280" s="249"/>
      <c r="J280" s="505"/>
      <c r="K280" s="505"/>
      <c r="L280" s="505"/>
    </row>
    <row r="281" spans="1:12" ht="30.75" customHeight="1">
      <c r="A281" s="506"/>
      <c r="B281" s="506"/>
      <c r="C281" s="507"/>
      <c r="D281" s="847" t="s">
        <v>298</v>
      </c>
      <c r="E281" s="848"/>
      <c r="F281" s="849"/>
      <c r="G281" s="848" t="s">
        <v>299</v>
      </c>
      <c r="H281" s="848"/>
      <c r="I281" s="848"/>
      <c r="J281" s="847" t="s">
        <v>300</v>
      </c>
      <c r="K281" s="848"/>
      <c r="L281" s="848"/>
    </row>
    <row r="282" spans="1:12" ht="12.75">
      <c r="A282" s="508"/>
      <c r="B282" s="508"/>
      <c r="C282" s="509"/>
      <c r="D282" s="510" t="s">
        <v>301</v>
      </c>
      <c r="E282" s="511" t="s">
        <v>302</v>
      </c>
      <c r="F282" s="512" t="s">
        <v>303</v>
      </c>
      <c r="G282" s="511" t="s">
        <v>301</v>
      </c>
      <c r="H282" s="511" t="s">
        <v>302</v>
      </c>
      <c r="I282" s="511" t="s">
        <v>303</v>
      </c>
      <c r="J282" s="510" t="s">
        <v>301</v>
      </c>
      <c r="K282" s="511" t="s">
        <v>302</v>
      </c>
      <c r="L282" s="511" t="s">
        <v>303</v>
      </c>
    </row>
    <row r="283" spans="1:10" ht="12.75">
      <c r="A283" s="268" t="s">
        <v>304</v>
      </c>
      <c r="D283" s="513"/>
      <c r="F283" s="514"/>
      <c r="J283" s="515"/>
    </row>
    <row r="284" spans="2:12" ht="12.75">
      <c r="B284" s="126" t="s">
        <v>393</v>
      </c>
      <c r="C284" s="528"/>
      <c r="D284" s="517"/>
      <c r="E284" s="518"/>
      <c r="F284" s="519"/>
      <c r="G284" s="520"/>
      <c r="H284" s="518"/>
      <c r="I284" s="520"/>
      <c r="J284" s="517"/>
      <c r="K284" s="518"/>
      <c r="L284" s="518"/>
    </row>
    <row r="285" spans="3:12" ht="12.75">
      <c r="C285" s="481" t="s">
        <v>429</v>
      </c>
      <c r="D285" s="517">
        <v>190</v>
      </c>
      <c r="E285" s="518">
        <v>75</v>
      </c>
      <c r="F285" s="519">
        <v>265</v>
      </c>
      <c r="G285" s="520">
        <v>8</v>
      </c>
      <c r="H285" s="518">
        <v>8</v>
      </c>
      <c r="I285" s="520">
        <v>16</v>
      </c>
      <c r="J285" s="517">
        <v>198</v>
      </c>
      <c r="K285" s="518">
        <v>83</v>
      </c>
      <c r="L285" s="518">
        <v>281</v>
      </c>
    </row>
    <row r="286" spans="3:12" ht="12.75">
      <c r="C286" s="281" t="s">
        <v>300</v>
      </c>
      <c r="D286" s="160">
        <v>190</v>
      </c>
      <c r="E286" s="161">
        <v>75</v>
      </c>
      <c r="F286" s="161">
        <v>265</v>
      </c>
      <c r="G286" s="160">
        <v>8</v>
      </c>
      <c r="H286" s="161">
        <v>8</v>
      </c>
      <c r="I286" s="161">
        <v>16</v>
      </c>
      <c r="J286" s="160">
        <v>198</v>
      </c>
      <c r="K286" s="161">
        <v>83</v>
      </c>
      <c r="L286" s="161">
        <v>281</v>
      </c>
    </row>
    <row r="287" spans="2:12" ht="12.75">
      <c r="B287" s="126" t="s">
        <v>394</v>
      </c>
      <c r="C287" s="528"/>
      <c r="D287" s="142"/>
      <c r="E287" s="92"/>
      <c r="F287" s="239"/>
      <c r="G287" s="92"/>
      <c r="H287" s="92"/>
      <c r="I287" s="92"/>
      <c r="J287" s="142"/>
      <c r="K287" s="92"/>
      <c r="L287" s="92"/>
    </row>
    <row r="288" spans="3:12" ht="12.75">
      <c r="C288" s="516" t="s">
        <v>431</v>
      </c>
      <c r="D288" s="517">
        <v>96</v>
      </c>
      <c r="E288" s="518">
        <v>322</v>
      </c>
      <c r="F288" s="519">
        <v>418</v>
      </c>
      <c r="G288" s="518">
        <v>8</v>
      </c>
      <c r="H288" s="518">
        <v>13</v>
      </c>
      <c r="I288" s="518">
        <v>21</v>
      </c>
      <c r="J288" s="517">
        <v>104</v>
      </c>
      <c r="K288" s="518">
        <v>335</v>
      </c>
      <c r="L288" s="518">
        <v>439</v>
      </c>
    </row>
    <row r="289" spans="3:12" ht="12.75">
      <c r="C289" s="481" t="s">
        <v>437</v>
      </c>
      <c r="D289" s="517">
        <v>118</v>
      </c>
      <c r="E289" s="518">
        <v>521</v>
      </c>
      <c r="F289" s="519">
        <v>639</v>
      </c>
      <c r="G289" s="518">
        <v>5</v>
      </c>
      <c r="H289" s="518">
        <v>33</v>
      </c>
      <c r="I289" s="518">
        <v>38</v>
      </c>
      <c r="J289" s="517">
        <v>123</v>
      </c>
      <c r="K289" s="518">
        <v>554</v>
      </c>
      <c r="L289" s="518">
        <v>677</v>
      </c>
    </row>
    <row r="290" spans="3:12" ht="12.75">
      <c r="C290" s="481" t="s">
        <v>439</v>
      </c>
      <c r="D290" s="517">
        <v>0</v>
      </c>
      <c r="E290" s="518">
        <v>97</v>
      </c>
      <c r="F290" s="519">
        <v>97</v>
      </c>
      <c r="G290" s="520">
        <v>0</v>
      </c>
      <c r="H290" s="518">
        <v>11</v>
      </c>
      <c r="I290" s="520">
        <v>11</v>
      </c>
      <c r="J290" s="517">
        <v>0</v>
      </c>
      <c r="K290" s="518">
        <v>108</v>
      </c>
      <c r="L290" s="518">
        <v>108</v>
      </c>
    </row>
    <row r="291" spans="3:12" ht="12.75">
      <c r="C291" s="281" t="s">
        <v>300</v>
      </c>
      <c r="D291" s="160">
        <v>214</v>
      </c>
      <c r="E291" s="161">
        <v>940</v>
      </c>
      <c r="F291" s="161">
        <v>1154</v>
      </c>
      <c r="G291" s="160">
        <v>13</v>
      </c>
      <c r="H291" s="161">
        <v>57</v>
      </c>
      <c r="I291" s="161">
        <v>70</v>
      </c>
      <c r="J291" s="160">
        <v>227</v>
      </c>
      <c r="K291" s="161">
        <v>997</v>
      </c>
      <c r="L291" s="161">
        <v>1224</v>
      </c>
    </row>
    <row r="292" spans="2:12" ht="12.75">
      <c r="B292" s="126" t="s">
        <v>395</v>
      </c>
      <c r="C292" s="528"/>
      <c r="D292" s="517"/>
      <c r="E292" s="518"/>
      <c r="F292" s="519"/>
      <c r="G292" s="520"/>
      <c r="H292" s="518"/>
      <c r="I292" s="520"/>
      <c r="J292" s="517"/>
      <c r="K292" s="518"/>
      <c r="L292" s="518"/>
    </row>
    <row r="293" spans="3:12" ht="12.75">
      <c r="C293" s="481" t="s">
        <v>440</v>
      </c>
      <c r="D293" s="517">
        <v>885</v>
      </c>
      <c r="E293" s="518">
        <v>580</v>
      </c>
      <c r="F293" s="519">
        <v>1465</v>
      </c>
      <c r="G293" s="520">
        <v>52</v>
      </c>
      <c r="H293" s="518">
        <v>42</v>
      </c>
      <c r="I293" s="520">
        <v>94</v>
      </c>
      <c r="J293" s="517">
        <v>937</v>
      </c>
      <c r="K293" s="518">
        <v>622</v>
      </c>
      <c r="L293" s="518">
        <v>1559</v>
      </c>
    </row>
    <row r="294" spans="3:12" ht="12.75">
      <c r="C294" s="516" t="s">
        <v>441</v>
      </c>
      <c r="D294" s="517">
        <v>110</v>
      </c>
      <c r="E294" s="518">
        <v>216</v>
      </c>
      <c r="F294" s="519">
        <v>326</v>
      </c>
      <c r="G294" s="520">
        <v>4</v>
      </c>
      <c r="H294" s="518">
        <v>8</v>
      </c>
      <c r="I294" s="520">
        <v>12</v>
      </c>
      <c r="J294" s="517">
        <v>114</v>
      </c>
      <c r="K294" s="518">
        <v>224</v>
      </c>
      <c r="L294" s="518">
        <v>338</v>
      </c>
    </row>
    <row r="295" spans="3:12" ht="12.75">
      <c r="C295" s="516" t="s">
        <v>443</v>
      </c>
      <c r="D295" s="517">
        <v>40</v>
      </c>
      <c r="E295" s="518">
        <v>19</v>
      </c>
      <c r="F295" s="519">
        <v>59</v>
      </c>
      <c r="G295" s="520">
        <v>0</v>
      </c>
      <c r="H295" s="518">
        <v>2</v>
      </c>
      <c r="I295" s="520">
        <v>2</v>
      </c>
      <c r="J295" s="517">
        <v>40</v>
      </c>
      <c r="K295" s="518">
        <v>21</v>
      </c>
      <c r="L295" s="518">
        <v>61</v>
      </c>
    </row>
    <row r="296" spans="3:12" ht="12.75">
      <c r="C296" s="481" t="s">
        <v>445</v>
      </c>
      <c r="D296" s="517">
        <v>46</v>
      </c>
      <c r="E296" s="518">
        <v>187</v>
      </c>
      <c r="F296" s="519">
        <v>233</v>
      </c>
      <c r="G296" s="520">
        <v>1</v>
      </c>
      <c r="H296" s="518">
        <v>14</v>
      </c>
      <c r="I296" s="520">
        <v>15</v>
      </c>
      <c r="J296" s="517">
        <v>47</v>
      </c>
      <c r="K296" s="518">
        <v>201</v>
      </c>
      <c r="L296" s="518">
        <v>248</v>
      </c>
    </row>
    <row r="297" spans="3:12" ht="12.75">
      <c r="C297" s="481" t="s">
        <v>446</v>
      </c>
      <c r="D297" s="517">
        <v>766</v>
      </c>
      <c r="E297" s="518">
        <v>40</v>
      </c>
      <c r="F297" s="519">
        <v>806</v>
      </c>
      <c r="G297" s="520">
        <v>52</v>
      </c>
      <c r="H297" s="518">
        <v>4</v>
      </c>
      <c r="I297" s="520">
        <v>56</v>
      </c>
      <c r="J297" s="517">
        <v>818</v>
      </c>
      <c r="K297" s="518">
        <v>44</v>
      </c>
      <c r="L297" s="518">
        <v>862</v>
      </c>
    </row>
    <row r="298" spans="3:12" ht="12.75">
      <c r="C298" s="516" t="s">
        <v>447</v>
      </c>
      <c r="D298" s="517">
        <v>33</v>
      </c>
      <c r="E298" s="518">
        <v>88</v>
      </c>
      <c r="F298" s="519">
        <v>121</v>
      </c>
      <c r="G298" s="520">
        <v>3</v>
      </c>
      <c r="H298" s="518">
        <v>9</v>
      </c>
      <c r="I298" s="520">
        <v>12</v>
      </c>
      <c r="J298" s="517">
        <v>36</v>
      </c>
      <c r="K298" s="518">
        <v>97</v>
      </c>
      <c r="L298" s="518">
        <v>133</v>
      </c>
    </row>
    <row r="299" spans="3:12" ht="12.75">
      <c r="C299" s="281" t="s">
        <v>300</v>
      </c>
      <c r="D299" s="160">
        <v>1880</v>
      </c>
      <c r="E299" s="161">
        <v>1130</v>
      </c>
      <c r="F299" s="161">
        <v>3010</v>
      </c>
      <c r="G299" s="160">
        <v>112</v>
      </c>
      <c r="H299" s="161">
        <v>79</v>
      </c>
      <c r="I299" s="161">
        <v>191</v>
      </c>
      <c r="J299" s="160">
        <v>1992</v>
      </c>
      <c r="K299" s="161">
        <v>1209</v>
      </c>
      <c r="L299" s="161">
        <v>3201</v>
      </c>
    </row>
    <row r="300" spans="2:12" ht="12.75">
      <c r="B300" s="126" t="s">
        <v>396</v>
      </c>
      <c r="C300" s="528"/>
      <c r="D300" s="142"/>
      <c r="E300" s="92"/>
      <c r="F300" s="239"/>
      <c r="G300" s="92"/>
      <c r="H300" s="92"/>
      <c r="I300" s="92"/>
      <c r="J300" s="142"/>
      <c r="K300" s="92"/>
      <c r="L300" s="92"/>
    </row>
    <row r="301" spans="3:12" ht="12.75">
      <c r="C301" s="481" t="s">
        <v>449</v>
      </c>
      <c r="D301" s="517">
        <v>247</v>
      </c>
      <c r="E301" s="518">
        <v>13</v>
      </c>
      <c r="F301" s="519">
        <v>260</v>
      </c>
      <c r="G301" s="518">
        <v>6</v>
      </c>
      <c r="H301" s="518">
        <v>1</v>
      </c>
      <c r="I301" s="518">
        <v>7</v>
      </c>
      <c r="J301" s="517">
        <v>253</v>
      </c>
      <c r="K301" s="518">
        <v>14</v>
      </c>
      <c r="L301" s="518">
        <v>267</v>
      </c>
    </row>
    <row r="302" spans="3:12" ht="12.75">
      <c r="C302" s="481" t="s">
        <v>451</v>
      </c>
      <c r="D302" s="517">
        <v>115</v>
      </c>
      <c r="E302" s="518">
        <v>2</v>
      </c>
      <c r="F302" s="519">
        <v>117</v>
      </c>
      <c r="G302" s="518">
        <v>4</v>
      </c>
      <c r="H302" s="518">
        <v>0</v>
      </c>
      <c r="I302" s="518">
        <v>4</v>
      </c>
      <c r="J302" s="517">
        <v>119</v>
      </c>
      <c r="K302" s="518">
        <v>2</v>
      </c>
      <c r="L302" s="518">
        <v>121</v>
      </c>
    </row>
    <row r="303" spans="3:12" ht="12.75">
      <c r="C303" s="481" t="s">
        <v>452</v>
      </c>
      <c r="D303" s="517">
        <v>89</v>
      </c>
      <c r="E303" s="518">
        <v>4</v>
      </c>
      <c r="F303" s="519">
        <v>93</v>
      </c>
      <c r="G303" s="518">
        <v>4</v>
      </c>
      <c r="H303" s="518">
        <v>0</v>
      </c>
      <c r="I303" s="518">
        <v>4</v>
      </c>
      <c r="J303" s="517">
        <v>93</v>
      </c>
      <c r="K303" s="518">
        <v>4</v>
      </c>
      <c r="L303" s="518">
        <v>97</v>
      </c>
    </row>
    <row r="304" spans="3:12" ht="12.75">
      <c r="C304" s="281" t="s">
        <v>300</v>
      </c>
      <c r="D304" s="160">
        <v>451</v>
      </c>
      <c r="E304" s="161">
        <v>19</v>
      </c>
      <c r="F304" s="161">
        <v>470</v>
      </c>
      <c r="G304" s="160">
        <v>14</v>
      </c>
      <c r="H304" s="161">
        <v>1</v>
      </c>
      <c r="I304" s="161">
        <v>15</v>
      </c>
      <c r="J304" s="160">
        <v>465</v>
      </c>
      <c r="K304" s="161">
        <v>20</v>
      </c>
      <c r="L304" s="161">
        <v>485</v>
      </c>
    </row>
    <row r="305" spans="2:12" ht="12.75">
      <c r="B305" s="126" t="s">
        <v>397</v>
      </c>
      <c r="C305" s="281"/>
      <c r="D305" s="142"/>
      <c r="E305" s="92"/>
      <c r="F305" s="239"/>
      <c r="G305" s="92"/>
      <c r="H305" s="92"/>
      <c r="I305" s="92"/>
      <c r="J305" s="142"/>
      <c r="K305" s="92"/>
      <c r="L305" s="92"/>
    </row>
    <row r="306" spans="3:12" ht="12.75">
      <c r="C306" s="516" t="s">
        <v>464</v>
      </c>
      <c r="D306" s="517">
        <v>148</v>
      </c>
      <c r="E306" s="518">
        <v>38</v>
      </c>
      <c r="F306" s="519">
        <v>186</v>
      </c>
      <c r="G306" s="518">
        <v>7</v>
      </c>
      <c r="H306" s="518">
        <v>3</v>
      </c>
      <c r="I306" s="518">
        <v>10</v>
      </c>
      <c r="J306" s="517">
        <v>155</v>
      </c>
      <c r="K306" s="518">
        <v>41</v>
      </c>
      <c r="L306" s="518">
        <v>196</v>
      </c>
    </row>
    <row r="307" spans="3:12" ht="12" customHeight="1">
      <c r="C307" s="281" t="s">
        <v>300</v>
      </c>
      <c r="D307" s="160">
        <v>148</v>
      </c>
      <c r="E307" s="161">
        <v>38</v>
      </c>
      <c r="F307" s="245">
        <v>186</v>
      </c>
      <c r="G307" s="161">
        <v>7</v>
      </c>
      <c r="H307" s="161">
        <v>3</v>
      </c>
      <c r="I307" s="161">
        <v>10</v>
      </c>
      <c r="J307" s="160">
        <v>155</v>
      </c>
      <c r="K307" s="161">
        <v>41</v>
      </c>
      <c r="L307" s="161">
        <v>196</v>
      </c>
    </row>
    <row r="308" spans="2:12" ht="12.75">
      <c r="B308" s="126" t="s">
        <v>399</v>
      </c>
      <c r="C308" s="528"/>
      <c r="D308" s="517"/>
      <c r="E308" s="518"/>
      <c r="F308" s="519"/>
      <c r="G308" s="520"/>
      <c r="H308" s="518"/>
      <c r="I308" s="520"/>
      <c r="J308" s="517"/>
      <c r="K308" s="518"/>
      <c r="L308" s="518"/>
    </row>
    <row r="309" spans="3:12" ht="12.75">
      <c r="C309" s="481" t="s">
        <v>337</v>
      </c>
      <c r="D309" s="517">
        <v>16</v>
      </c>
      <c r="E309" s="518">
        <v>192</v>
      </c>
      <c r="F309" s="519">
        <v>208</v>
      </c>
      <c r="G309" s="520">
        <v>1</v>
      </c>
      <c r="H309" s="518">
        <v>12</v>
      </c>
      <c r="I309" s="520">
        <v>13</v>
      </c>
      <c r="J309" s="517">
        <v>17</v>
      </c>
      <c r="K309" s="518">
        <v>204</v>
      </c>
      <c r="L309" s="518">
        <v>221</v>
      </c>
    </row>
    <row r="310" spans="3:12" ht="12.75">
      <c r="C310" s="481" t="s">
        <v>338</v>
      </c>
      <c r="D310" s="517">
        <v>52</v>
      </c>
      <c r="E310" s="518">
        <v>147</v>
      </c>
      <c r="F310" s="519">
        <v>199</v>
      </c>
      <c r="G310" s="520">
        <v>1</v>
      </c>
      <c r="H310" s="518">
        <v>2</v>
      </c>
      <c r="I310" s="520">
        <v>3</v>
      </c>
      <c r="J310" s="517">
        <v>53</v>
      </c>
      <c r="K310" s="518">
        <v>149</v>
      </c>
      <c r="L310" s="518">
        <v>202</v>
      </c>
    </row>
    <row r="311" spans="3:12" ht="12.75">
      <c r="C311" s="481" t="s">
        <v>339</v>
      </c>
      <c r="D311" s="517">
        <v>332</v>
      </c>
      <c r="E311" s="518">
        <v>235</v>
      </c>
      <c r="F311" s="519">
        <v>567</v>
      </c>
      <c r="G311" s="520">
        <v>27</v>
      </c>
      <c r="H311" s="518">
        <v>22</v>
      </c>
      <c r="I311" s="520">
        <v>49</v>
      </c>
      <c r="J311" s="517">
        <v>359</v>
      </c>
      <c r="K311" s="518">
        <v>257</v>
      </c>
      <c r="L311" s="518">
        <v>616</v>
      </c>
    </row>
    <row r="312" spans="3:12" ht="12.75">
      <c r="C312" s="281" t="s">
        <v>300</v>
      </c>
      <c r="D312" s="160">
        <v>400</v>
      </c>
      <c r="E312" s="161">
        <v>574</v>
      </c>
      <c r="F312" s="161">
        <v>974</v>
      </c>
      <c r="G312" s="160">
        <v>29</v>
      </c>
      <c r="H312" s="161">
        <v>36</v>
      </c>
      <c r="I312" s="161">
        <v>65</v>
      </c>
      <c r="J312" s="160">
        <v>429</v>
      </c>
      <c r="K312" s="161">
        <v>610</v>
      </c>
      <c r="L312" s="161">
        <v>1039</v>
      </c>
    </row>
    <row r="313" spans="2:12" ht="12.75">
      <c r="B313" s="126" t="s">
        <v>400</v>
      </c>
      <c r="C313" s="528"/>
      <c r="D313" s="142"/>
      <c r="E313" s="92"/>
      <c r="F313" s="239"/>
      <c r="G313" s="92"/>
      <c r="H313" s="92"/>
      <c r="I313" s="92"/>
      <c r="J313" s="142"/>
      <c r="K313" s="92"/>
      <c r="L313" s="92"/>
    </row>
    <row r="314" spans="3:12" ht="12.75">
      <c r="C314" s="481" t="s">
        <v>2</v>
      </c>
      <c r="D314" s="517">
        <v>142</v>
      </c>
      <c r="E314" s="518">
        <v>455</v>
      </c>
      <c r="F314" s="519">
        <v>597</v>
      </c>
      <c r="G314" s="518">
        <v>6</v>
      </c>
      <c r="H314" s="518">
        <v>20</v>
      </c>
      <c r="I314" s="518">
        <v>26</v>
      </c>
      <c r="J314" s="517">
        <v>148</v>
      </c>
      <c r="K314" s="518">
        <v>475</v>
      </c>
      <c r="L314" s="518">
        <v>623</v>
      </c>
    </row>
    <row r="315" spans="3:12" ht="12.75">
      <c r="C315" s="281" t="s">
        <v>300</v>
      </c>
      <c r="D315" s="160">
        <v>142</v>
      </c>
      <c r="E315" s="161">
        <v>455</v>
      </c>
      <c r="F315" s="245">
        <v>597</v>
      </c>
      <c r="G315" s="161">
        <v>6</v>
      </c>
      <c r="H315" s="161">
        <v>20</v>
      </c>
      <c r="I315" s="161">
        <v>26</v>
      </c>
      <c r="J315" s="160">
        <v>148</v>
      </c>
      <c r="K315" s="161">
        <v>475</v>
      </c>
      <c r="L315" s="161">
        <v>623</v>
      </c>
    </row>
    <row r="316" spans="3:12" ht="16.5" customHeight="1">
      <c r="C316" s="281" t="s">
        <v>253</v>
      </c>
      <c r="D316" s="142">
        <v>3425</v>
      </c>
      <c r="E316" s="92">
        <v>3231</v>
      </c>
      <c r="F316" s="239">
        <v>6656</v>
      </c>
      <c r="G316" s="92">
        <v>189</v>
      </c>
      <c r="H316" s="92">
        <v>204</v>
      </c>
      <c r="I316" s="92">
        <v>393</v>
      </c>
      <c r="J316" s="142">
        <v>3614</v>
      </c>
      <c r="K316" s="92">
        <v>3435</v>
      </c>
      <c r="L316" s="92">
        <v>7049</v>
      </c>
    </row>
    <row r="317" spans="3:12" ht="16.5" customHeight="1">
      <c r="C317" s="281" t="s">
        <v>496</v>
      </c>
      <c r="D317" s="160">
        <f>SUM(D316)</f>
        <v>3425</v>
      </c>
      <c r="E317" s="161">
        <f aca="true" t="shared" si="5" ref="E317:L317">SUM(E316)</f>
        <v>3231</v>
      </c>
      <c r="F317" s="161">
        <f t="shared" si="5"/>
        <v>6656</v>
      </c>
      <c r="G317" s="160">
        <f t="shared" si="5"/>
        <v>189</v>
      </c>
      <c r="H317" s="161">
        <f t="shared" si="5"/>
        <v>204</v>
      </c>
      <c r="I317" s="161">
        <f t="shared" si="5"/>
        <v>393</v>
      </c>
      <c r="J317" s="160">
        <f t="shared" si="5"/>
        <v>3614</v>
      </c>
      <c r="K317" s="161">
        <f t="shared" si="5"/>
        <v>3435</v>
      </c>
      <c r="L317" s="161">
        <f t="shared" si="5"/>
        <v>7049</v>
      </c>
    </row>
    <row r="318" spans="1:12" ht="18" customHeight="1">
      <c r="A318" s="268" t="s">
        <v>305</v>
      </c>
      <c r="C318" s="281"/>
      <c r="D318" s="517">
        <v>43</v>
      </c>
      <c r="E318" s="518">
        <v>120</v>
      </c>
      <c r="F318" s="518">
        <v>163</v>
      </c>
      <c r="G318" s="517">
        <v>3</v>
      </c>
      <c r="H318" s="518">
        <v>6</v>
      </c>
      <c r="I318" s="518">
        <v>9</v>
      </c>
      <c r="J318" s="517">
        <v>46</v>
      </c>
      <c r="K318" s="518">
        <v>126</v>
      </c>
      <c r="L318" s="518">
        <v>172</v>
      </c>
    </row>
    <row r="319" spans="3:12" ht="21.75" customHeight="1">
      <c r="C319" s="281" t="s">
        <v>591</v>
      </c>
      <c r="D319" s="160">
        <v>3468</v>
      </c>
      <c r="E319" s="161">
        <v>3351</v>
      </c>
      <c r="F319" s="161">
        <v>6819</v>
      </c>
      <c r="G319" s="160">
        <v>192</v>
      </c>
      <c r="H319" s="161">
        <v>210</v>
      </c>
      <c r="I319" s="161">
        <v>402</v>
      </c>
      <c r="J319" s="160">
        <v>3660</v>
      </c>
      <c r="K319" s="161">
        <v>3561</v>
      </c>
      <c r="L319" s="161">
        <v>7221</v>
      </c>
    </row>
    <row r="320" ht="18" customHeight="1"/>
    <row r="321" ht="13.5" customHeight="1"/>
    <row r="322" spans="1:12" ht="30" customHeight="1">
      <c r="A322" s="811" t="s">
        <v>241</v>
      </c>
      <c r="B322" s="811"/>
      <c r="C322" s="811"/>
      <c r="D322" s="811"/>
      <c r="E322" s="811"/>
      <c r="F322" s="811"/>
      <c r="G322" s="811"/>
      <c r="H322" s="811"/>
      <c r="I322" s="811"/>
      <c r="J322" s="811"/>
      <c r="K322" s="811"/>
      <c r="L322" s="811"/>
    </row>
    <row r="323" spans="1:12" ht="13.5" thickBot="1">
      <c r="A323" s="249"/>
      <c r="B323" s="249"/>
      <c r="C323" s="249"/>
      <c r="D323" s="249"/>
      <c r="E323" s="249"/>
      <c r="F323" s="249"/>
      <c r="G323" s="249"/>
      <c r="H323" s="249"/>
      <c r="I323" s="249"/>
      <c r="J323" s="505"/>
      <c r="K323" s="505"/>
      <c r="L323" s="505"/>
    </row>
    <row r="324" spans="1:12" ht="27" customHeight="1">
      <c r="A324" s="506"/>
      <c r="B324" s="506"/>
      <c r="C324" s="507"/>
      <c r="D324" s="847" t="s">
        <v>298</v>
      </c>
      <c r="E324" s="848"/>
      <c r="F324" s="849"/>
      <c r="G324" s="848" t="s">
        <v>299</v>
      </c>
      <c r="H324" s="848"/>
      <c r="I324" s="848"/>
      <c r="J324" s="847" t="s">
        <v>300</v>
      </c>
      <c r="K324" s="848"/>
      <c r="L324" s="848"/>
    </row>
    <row r="325" spans="1:12" ht="12.75">
      <c r="A325" s="508"/>
      <c r="B325" s="508"/>
      <c r="C325" s="509"/>
      <c r="D325" s="510" t="s">
        <v>301</v>
      </c>
      <c r="E325" s="511" t="s">
        <v>302</v>
      </c>
      <c r="F325" s="512" t="s">
        <v>303</v>
      </c>
      <c r="G325" s="511" t="s">
        <v>301</v>
      </c>
      <c r="H325" s="511" t="s">
        <v>302</v>
      </c>
      <c r="I325" s="511" t="s">
        <v>303</v>
      </c>
      <c r="J325" s="510" t="s">
        <v>301</v>
      </c>
      <c r="K325" s="511" t="s">
        <v>302</v>
      </c>
      <c r="L325" s="511" t="s">
        <v>303</v>
      </c>
    </row>
    <row r="326" spans="1:10" ht="18" customHeight="1">
      <c r="A326" s="268" t="s">
        <v>304</v>
      </c>
      <c r="D326" s="513"/>
      <c r="F326" s="514"/>
      <c r="J326" s="515"/>
    </row>
    <row r="327" spans="2:10" ht="12.75">
      <c r="B327" s="126" t="s">
        <v>391</v>
      </c>
      <c r="D327" s="513"/>
      <c r="F327" s="514"/>
      <c r="J327" s="513"/>
    </row>
    <row r="328" spans="3:12" ht="12.75">
      <c r="C328" s="481" t="s">
        <v>427</v>
      </c>
      <c r="D328" s="517">
        <v>224</v>
      </c>
      <c r="E328" s="518">
        <v>114</v>
      </c>
      <c r="F328" s="519">
        <v>338</v>
      </c>
      <c r="G328" s="520">
        <v>4</v>
      </c>
      <c r="H328" s="518">
        <v>7</v>
      </c>
      <c r="I328" s="520">
        <v>11</v>
      </c>
      <c r="J328" s="517">
        <v>228</v>
      </c>
      <c r="K328" s="518">
        <v>121</v>
      </c>
      <c r="L328" s="518">
        <v>349</v>
      </c>
    </row>
    <row r="329" spans="3:12" ht="13.5" customHeight="1">
      <c r="C329" s="281" t="s">
        <v>300</v>
      </c>
      <c r="D329" s="160">
        <v>224</v>
      </c>
      <c r="E329" s="161">
        <v>114</v>
      </c>
      <c r="F329" s="161">
        <v>338</v>
      </c>
      <c r="G329" s="160">
        <v>4</v>
      </c>
      <c r="H329" s="161">
        <v>7</v>
      </c>
      <c r="I329" s="161">
        <v>11</v>
      </c>
      <c r="J329" s="160">
        <v>228</v>
      </c>
      <c r="K329" s="161">
        <v>121</v>
      </c>
      <c r="L329" s="161">
        <v>349</v>
      </c>
    </row>
    <row r="330" spans="2:12" ht="12.75">
      <c r="B330" s="126" t="s">
        <v>394</v>
      </c>
      <c r="C330" s="528"/>
      <c r="D330" s="142"/>
      <c r="E330" s="92"/>
      <c r="F330" s="239"/>
      <c r="G330" s="92"/>
      <c r="H330" s="92"/>
      <c r="I330" s="92"/>
      <c r="J330" s="142"/>
      <c r="K330" s="92"/>
      <c r="L330" s="92"/>
    </row>
    <row r="331" spans="3:12" ht="12.75" customHeight="1">
      <c r="C331" s="481" t="s">
        <v>430</v>
      </c>
      <c r="D331" s="517">
        <v>83</v>
      </c>
      <c r="E331" s="518">
        <v>110</v>
      </c>
      <c r="F331" s="519">
        <v>193</v>
      </c>
      <c r="G331" s="518">
        <v>4</v>
      </c>
      <c r="H331" s="518">
        <v>7</v>
      </c>
      <c r="I331" s="518">
        <v>11</v>
      </c>
      <c r="J331" s="517">
        <v>87</v>
      </c>
      <c r="K331" s="518">
        <v>117</v>
      </c>
      <c r="L331" s="518">
        <v>204</v>
      </c>
    </row>
    <row r="332" spans="3:12" ht="12.75" customHeight="1">
      <c r="C332" s="481" t="s">
        <v>431</v>
      </c>
      <c r="D332" s="517">
        <v>38</v>
      </c>
      <c r="E332" s="518">
        <v>133</v>
      </c>
      <c r="F332" s="519">
        <v>171</v>
      </c>
      <c r="G332" s="518">
        <v>0</v>
      </c>
      <c r="H332" s="518">
        <v>1</v>
      </c>
      <c r="I332" s="518">
        <v>1</v>
      </c>
      <c r="J332" s="517">
        <v>38</v>
      </c>
      <c r="K332" s="518">
        <v>134</v>
      </c>
      <c r="L332" s="518">
        <v>172</v>
      </c>
    </row>
    <row r="333" spans="3:12" ht="12.75" customHeight="1">
      <c r="C333" s="481" t="s">
        <v>734</v>
      </c>
      <c r="D333" s="517">
        <v>8</v>
      </c>
      <c r="E333" s="518">
        <v>55</v>
      </c>
      <c r="F333" s="519">
        <v>63</v>
      </c>
      <c r="G333" s="518">
        <v>0</v>
      </c>
      <c r="H333" s="518">
        <v>1</v>
      </c>
      <c r="I333" s="518">
        <v>1</v>
      </c>
      <c r="J333" s="517">
        <v>8</v>
      </c>
      <c r="K333" s="518">
        <v>56</v>
      </c>
      <c r="L333" s="518">
        <v>64</v>
      </c>
    </row>
    <row r="334" spans="3:12" ht="12.75">
      <c r="C334" s="481" t="s">
        <v>437</v>
      </c>
      <c r="D334" s="517">
        <v>37</v>
      </c>
      <c r="E334" s="518">
        <v>238</v>
      </c>
      <c r="F334" s="519">
        <v>275</v>
      </c>
      <c r="G334" s="518">
        <v>1</v>
      </c>
      <c r="H334" s="518">
        <v>5</v>
      </c>
      <c r="I334" s="518">
        <v>6</v>
      </c>
      <c r="J334" s="517">
        <v>38</v>
      </c>
      <c r="K334" s="518">
        <v>243</v>
      </c>
      <c r="L334" s="518">
        <v>281</v>
      </c>
    </row>
    <row r="335" spans="3:12" ht="12.75">
      <c r="C335" s="281" t="s">
        <v>300</v>
      </c>
      <c r="D335" s="160">
        <v>166</v>
      </c>
      <c r="E335" s="161">
        <v>536</v>
      </c>
      <c r="F335" s="161">
        <v>702</v>
      </c>
      <c r="G335" s="160">
        <v>5</v>
      </c>
      <c r="H335" s="161">
        <v>14</v>
      </c>
      <c r="I335" s="161">
        <v>19</v>
      </c>
      <c r="J335" s="160">
        <v>171</v>
      </c>
      <c r="K335" s="161">
        <v>550</v>
      </c>
      <c r="L335" s="161">
        <v>721</v>
      </c>
    </row>
    <row r="336" spans="2:12" ht="12.75">
      <c r="B336" s="531" t="s">
        <v>509</v>
      </c>
      <c r="C336" s="529"/>
      <c r="D336" s="142"/>
      <c r="E336" s="92"/>
      <c r="F336" s="92"/>
      <c r="G336" s="142"/>
      <c r="H336" s="92"/>
      <c r="I336" s="92"/>
      <c r="J336" s="142"/>
      <c r="K336" s="92"/>
      <c r="L336" s="92"/>
    </row>
    <row r="337" spans="2:12" ht="12.75">
      <c r="B337" s="268"/>
      <c r="C337" s="525" t="s">
        <v>501</v>
      </c>
      <c r="D337" s="517">
        <v>206</v>
      </c>
      <c r="E337" s="518">
        <v>89</v>
      </c>
      <c r="F337" s="518">
        <v>295</v>
      </c>
      <c r="G337" s="517">
        <v>1</v>
      </c>
      <c r="H337" s="518">
        <v>2</v>
      </c>
      <c r="I337" s="518">
        <v>3</v>
      </c>
      <c r="J337" s="517">
        <v>207</v>
      </c>
      <c r="K337" s="518">
        <v>91</v>
      </c>
      <c r="L337" s="518">
        <v>298</v>
      </c>
    </row>
    <row r="338" spans="2:12" ht="12.75">
      <c r="B338" s="268"/>
      <c r="C338" s="532" t="s">
        <v>300</v>
      </c>
      <c r="D338" s="160">
        <v>206</v>
      </c>
      <c r="E338" s="161">
        <v>89</v>
      </c>
      <c r="F338" s="161">
        <v>295</v>
      </c>
      <c r="G338" s="160">
        <v>1</v>
      </c>
      <c r="H338" s="161">
        <v>2</v>
      </c>
      <c r="I338" s="161">
        <v>3</v>
      </c>
      <c r="J338" s="160">
        <v>207</v>
      </c>
      <c r="K338" s="161">
        <v>91</v>
      </c>
      <c r="L338" s="161">
        <v>298</v>
      </c>
    </row>
    <row r="339" spans="2:12" ht="12.75">
      <c r="B339" s="126" t="s">
        <v>395</v>
      </c>
      <c r="C339" s="281"/>
      <c r="D339" s="142"/>
      <c r="E339" s="92"/>
      <c r="F339" s="92"/>
      <c r="G339" s="142"/>
      <c r="H339" s="92"/>
      <c r="I339" s="92"/>
      <c r="J339" s="142"/>
      <c r="K339" s="92"/>
      <c r="L339" s="92"/>
    </row>
    <row r="340" spans="3:12" ht="12.75">
      <c r="C340" s="481" t="s">
        <v>440</v>
      </c>
      <c r="D340" s="517">
        <v>213</v>
      </c>
      <c r="E340" s="518">
        <v>128</v>
      </c>
      <c r="F340" s="519">
        <v>341</v>
      </c>
      <c r="G340" s="518">
        <v>12</v>
      </c>
      <c r="H340" s="518">
        <v>8</v>
      </c>
      <c r="I340" s="518">
        <v>20</v>
      </c>
      <c r="J340" s="517">
        <v>225</v>
      </c>
      <c r="K340" s="518">
        <v>136</v>
      </c>
      <c r="L340" s="518">
        <v>361</v>
      </c>
    </row>
    <row r="341" spans="3:12" ht="12.75">
      <c r="C341" s="481" t="s">
        <v>441</v>
      </c>
      <c r="D341" s="517">
        <v>60</v>
      </c>
      <c r="E341" s="518">
        <v>130</v>
      </c>
      <c r="F341" s="519">
        <v>190</v>
      </c>
      <c r="G341" s="518">
        <v>1</v>
      </c>
      <c r="H341" s="518">
        <v>3</v>
      </c>
      <c r="I341" s="518">
        <v>4</v>
      </c>
      <c r="J341" s="517">
        <v>61</v>
      </c>
      <c r="K341" s="518">
        <v>133</v>
      </c>
      <c r="L341" s="518">
        <v>194</v>
      </c>
    </row>
    <row r="342" spans="3:12" ht="12.75">
      <c r="C342" s="481" t="s">
        <v>443</v>
      </c>
      <c r="D342" s="517">
        <v>37</v>
      </c>
      <c r="E342" s="518">
        <v>26</v>
      </c>
      <c r="F342" s="519">
        <v>63</v>
      </c>
      <c r="G342" s="518">
        <v>0</v>
      </c>
      <c r="H342" s="518">
        <v>0</v>
      </c>
      <c r="I342" s="518">
        <v>0</v>
      </c>
      <c r="J342" s="517">
        <v>37</v>
      </c>
      <c r="K342" s="518">
        <v>26</v>
      </c>
      <c r="L342" s="518">
        <v>63</v>
      </c>
    </row>
    <row r="343" spans="3:12" ht="12.75">
      <c r="C343" s="481" t="s">
        <v>444</v>
      </c>
      <c r="D343" s="517">
        <v>35</v>
      </c>
      <c r="E343" s="518">
        <v>11</v>
      </c>
      <c r="F343" s="519">
        <v>46</v>
      </c>
      <c r="G343" s="520">
        <v>1</v>
      </c>
      <c r="H343" s="518">
        <v>0</v>
      </c>
      <c r="I343" s="520">
        <v>1</v>
      </c>
      <c r="J343" s="517">
        <v>36</v>
      </c>
      <c r="K343" s="518">
        <v>11</v>
      </c>
      <c r="L343" s="518">
        <v>47</v>
      </c>
    </row>
    <row r="344" spans="3:12" ht="12.75">
      <c r="C344" s="481" t="s">
        <v>445</v>
      </c>
      <c r="D344" s="517">
        <v>10</v>
      </c>
      <c r="E344" s="518">
        <v>117</v>
      </c>
      <c r="F344" s="519">
        <v>127</v>
      </c>
      <c r="G344" s="520">
        <v>0</v>
      </c>
      <c r="H344" s="518">
        <v>2</v>
      </c>
      <c r="I344" s="520">
        <v>2</v>
      </c>
      <c r="J344" s="517">
        <v>10</v>
      </c>
      <c r="K344" s="518">
        <v>119</v>
      </c>
      <c r="L344" s="518">
        <v>129</v>
      </c>
    </row>
    <row r="345" spans="3:12" ht="12.75">
      <c r="C345" s="481" t="s">
        <v>446</v>
      </c>
      <c r="D345" s="517">
        <v>331</v>
      </c>
      <c r="E345" s="518">
        <v>13</v>
      </c>
      <c r="F345" s="519">
        <v>344</v>
      </c>
      <c r="G345" s="520">
        <v>10</v>
      </c>
      <c r="H345" s="518">
        <v>1</v>
      </c>
      <c r="I345" s="520">
        <v>11</v>
      </c>
      <c r="J345" s="517">
        <v>341</v>
      </c>
      <c r="K345" s="518">
        <v>14</v>
      </c>
      <c r="L345" s="518">
        <v>355</v>
      </c>
    </row>
    <row r="346" spans="3:12" ht="12.75">
      <c r="C346" s="481" t="s">
        <v>447</v>
      </c>
      <c r="D346" s="517">
        <v>47</v>
      </c>
      <c r="E346" s="518">
        <v>128</v>
      </c>
      <c r="F346" s="519">
        <v>175</v>
      </c>
      <c r="G346" s="520">
        <v>1</v>
      </c>
      <c r="H346" s="518">
        <v>4</v>
      </c>
      <c r="I346" s="520">
        <v>5</v>
      </c>
      <c r="J346" s="517">
        <v>48</v>
      </c>
      <c r="K346" s="518">
        <v>132</v>
      </c>
      <c r="L346" s="518">
        <v>180</v>
      </c>
    </row>
    <row r="347" spans="3:12" ht="12.75">
      <c r="C347" s="281" t="s">
        <v>300</v>
      </c>
      <c r="D347" s="160">
        <v>733</v>
      </c>
      <c r="E347" s="161">
        <v>553</v>
      </c>
      <c r="F347" s="161">
        <v>1286</v>
      </c>
      <c r="G347" s="160">
        <v>25</v>
      </c>
      <c r="H347" s="161">
        <v>18</v>
      </c>
      <c r="I347" s="161">
        <v>43</v>
      </c>
      <c r="J347" s="160">
        <v>758</v>
      </c>
      <c r="K347" s="161">
        <v>571</v>
      </c>
      <c r="L347" s="161">
        <v>1329</v>
      </c>
    </row>
    <row r="348" spans="2:10" ht="12.75">
      <c r="B348" s="126" t="s">
        <v>396</v>
      </c>
      <c r="D348" s="513"/>
      <c r="F348" s="514"/>
      <c r="J348" s="513"/>
    </row>
    <row r="349" spans="3:12" ht="12.75">
      <c r="C349" s="481" t="s">
        <v>839</v>
      </c>
      <c r="D349" s="513">
        <v>195</v>
      </c>
      <c r="E349" s="504">
        <v>36</v>
      </c>
      <c r="F349" s="514">
        <v>231</v>
      </c>
      <c r="G349" s="480">
        <v>55</v>
      </c>
      <c r="H349" s="504">
        <v>19</v>
      </c>
      <c r="I349" s="480">
        <v>74</v>
      </c>
      <c r="J349" s="513">
        <v>250</v>
      </c>
      <c r="K349" s="504">
        <v>55</v>
      </c>
      <c r="L349" s="504">
        <v>305</v>
      </c>
    </row>
    <row r="350" spans="3:12" ht="12.75">
      <c r="C350" s="481" t="s">
        <v>735</v>
      </c>
      <c r="D350" s="513">
        <v>299</v>
      </c>
      <c r="E350" s="504">
        <v>48</v>
      </c>
      <c r="F350" s="514">
        <v>347</v>
      </c>
      <c r="G350" s="480">
        <v>12</v>
      </c>
      <c r="H350" s="504">
        <v>3</v>
      </c>
      <c r="I350" s="480">
        <v>15</v>
      </c>
      <c r="J350" s="513">
        <v>311</v>
      </c>
      <c r="K350" s="504">
        <v>51</v>
      </c>
      <c r="L350" s="504">
        <v>362</v>
      </c>
    </row>
    <row r="351" spans="3:12" ht="12.75">
      <c r="C351" s="481" t="s">
        <v>543</v>
      </c>
      <c r="D351" s="513">
        <v>9</v>
      </c>
      <c r="E351" s="504">
        <v>1</v>
      </c>
      <c r="F351" s="514">
        <v>10</v>
      </c>
      <c r="G351" s="480">
        <v>0</v>
      </c>
      <c r="H351" s="504">
        <v>0</v>
      </c>
      <c r="I351" s="480">
        <v>0</v>
      </c>
      <c r="J351" s="517">
        <v>9</v>
      </c>
      <c r="K351" s="518">
        <v>1</v>
      </c>
      <c r="L351" s="518">
        <v>10</v>
      </c>
    </row>
    <row r="352" spans="3:12" ht="12.75">
      <c r="C352" s="481" t="s">
        <v>504</v>
      </c>
      <c r="D352" s="517">
        <v>241</v>
      </c>
      <c r="E352" s="518">
        <v>73</v>
      </c>
      <c r="F352" s="519">
        <v>314</v>
      </c>
      <c r="G352" s="520">
        <v>6</v>
      </c>
      <c r="H352" s="518">
        <v>3</v>
      </c>
      <c r="I352" s="520">
        <v>9</v>
      </c>
      <c r="J352" s="517">
        <v>247</v>
      </c>
      <c r="K352" s="518">
        <v>76</v>
      </c>
      <c r="L352" s="518">
        <v>323</v>
      </c>
    </row>
    <row r="353" spans="3:12" ht="12.75">
      <c r="C353" s="481" t="s">
        <v>460</v>
      </c>
      <c r="D353" s="517">
        <v>551</v>
      </c>
      <c r="E353" s="518">
        <v>69</v>
      </c>
      <c r="F353" s="527">
        <v>620</v>
      </c>
      <c r="G353" s="520">
        <v>13</v>
      </c>
      <c r="H353" s="518">
        <v>4</v>
      </c>
      <c r="I353" s="520">
        <v>17</v>
      </c>
      <c r="J353" s="517">
        <v>564</v>
      </c>
      <c r="K353" s="518">
        <v>73</v>
      </c>
      <c r="L353" s="518">
        <v>637</v>
      </c>
    </row>
    <row r="354" spans="3:12" ht="15" customHeight="1">
      <c r="C354" s="281" t="s">
        <v>300</v>
      </c>
      <c r="D354" s="160">
        <v>1295</v>
      </c>
      <c r="E354" s="161">
        <v>227</v>
      </c>
      <c r="F354" s="161">
        <v>1522</v>
      </c>
      <c r="G354" s="160">
        <v>86</v>
      </c>
      <c r="H354" s="161">
        <v>29</v>
      </c>
      <c r="I354" s="161">
        <v>115</v>
      </c>
      <c r="J354" s="160">
        <v>1381</v>
      </c>
      <c r="K354" s="161">
        <v>256</v>
      </c>
      <c r="L354" s="161">
        <v>1637</v>
      </c>
    </row>
    <row r="355" spans="2:12" ht="12.75">
      <c r="B355" s="126" t="s">
        <v>399</v>
      </c>
      <c r="C355" s="528"/>
      <c r="D355" s="142"/>
      <c r="E355" s="92"/>
      <c r="F355" s="239"/>
      <c r="G355" s="92"/>
      <c r="H355" s="92"/>
      <c r="I355" s="92"/>
      <c r="J355" s="142"/>
      <c r="K355" s="92"/>
      <c r="L355" s="92"/>
    </row>
    <row r="356" spans="3:12" ht="12.75">
      <c r="C356" s="481" t="s">
        <v>337</v>
      </c>
      <c r="D356" s="517">
        <v>3</v>
      </c>
      <c r="E356" s="518">
        <v>82</v>
      </c>
      <c r="F356" s="519">
        <v>85</v>
      </c>
      <c r="G356" s="518">
        <v>0</v>
      </c>
      <c r="H356" s="518">
        <v>1</v>
      </c>
      <c r="I356" s="518">
        <v>1</v>
      </c>
      <c r="J356" s="517">
        <v>3</v>
      </c>
      <c r="K356" s="518">
        <v>83</v>
      </c>
      <c r="L356" s="518">
        <v>86</v>
      </c>
    </row>
    <row r="357" spans="3:12" ht="12.75">
      <c r="C357" s="481" t="s">
        <v>338</v>
      </c>
      <c r="D357" s="517">
        <v>25</v>
      </c>
      <c r="E357" s="518">
        <v>83</v>
      </c>
      <c r="F357" s="519">
        <v>108</v>
      </c>
      <c r="G357" s="518">
        <v>0</v>
      </c>
      <c r="H357" s="518">
        <v>1</v>
      </c>
      <c r="I357" s="518">
        <v>1</v>
      </c>
      <c r="J357" s="517">
        <v>25</v>
      </c>
      <c r="K357" s="518">
        <v>84</v>
      </c>
      <c r="L357" s="518">
        <v>109</v>
      </c>
    </row>
    <row r="358" spans="3:12" ht="12.75">
      <c r="C358" s="481" t="s">
        <v>339</v>
      </c>
      <c r="D358" s="517">
        <v>115</v>
      </c>
      <c r="E358" s="518">
        <v>87</v>
      </c>
      <c r="F358" s="519">
        <v>202</v>
      </c>
      <c r="G358" s="518">
        <v>2</v>
      </c>
      <c r="H358" s="518">
        <v>2</v>
      </c>
      <c r="I358" s="518">
        <v>4</v>
      </c>
      <c r="J358" s="517">
        <v>117</v>
      </c>
      <c r="K358" s="518">
        <v>89</v>
      </c>
      <c r="L358" s="518">
        <v>206</v>
      </c>
    </row>
    <row r="359" spans="3:12" ht="12.75">
      <c r="C359" s="281" t="s">
        <v>300</v>
      </c>
      <c r="D359" s="160">
        <v>143</v>
      </c>
      <c r="E359" s="161">
        <v>252</v>
      </c>
      <c r="F359" s="161">
        <v>395</v>
      </c>
      <c r="G359" s="160">
        <v>2</v>
      </c>
      <c r="H359" s="161">
        <v>4</v>
      </c>
      <c r="I359" s="161">
        <v>6</v>
      </c>
      <c r="J359" s="160">
        <v>145</v>
      </c>
      <c r="K359" s="161">
        <v>256</v>
      </c>
      <c r="L359" s="161">
        <v>401</v>
      </c>
    </row>
    <row r="360" spans="2:12" ht="12.75">
      <c r="B360" s="126" t="s">
        <v>400</v>
      </c>
      <c r="C360" s="281"/>
      <c r="D360" s="142"/>
      <c r="E360" s="92"/>
      <c r="F360" s="239"/>
      <c r="G360" s="92"/>
      <c r="H360" s="92"/>
      <c r="I360" s="92"/>
      <c r="J360" s="142"/>
      <c r="K360" s="92"/>
      <c r="L360" s="92"/>
    </row>
    <row r="361" spans="3:12" ht="12.75">
      <c r="C361" s="481" t="s">
        <v>2</v>
      </c>
      <c r="D361" s="517">
        <v>121</v>
      </c>
      <c r="E361" s="518">
        <v>305</v>
      </c>
      <c r="F361" s="519">
        <v>426</v>
      </c>
      <c r="G361" s="518">
        <v>1</v>
      </c>
      <c r="H361" s="518">
        <v>8</v>
      </c>
      <c r="I361" s="518">
        <v>9</v>
      </c>
      <c r="J361" s="517">
        <v>122</v>
      </c>
      <c r="K361" s="518">
        <v>313</v>
      </c>
      <c r="L361" s="518">
        <v>435</v>
      </c>
    </row>
    <row r="362" spans="3:12" ht="12.75">
      <c r="C362" s="481" t="s">
        <v>3</v>
      </c>
      <c r="D362" s="517">
        <v>63</v>
      </c>
      <c r="E362" s="518">
        <v>271</v>
      </c>
      <c r="F362" s="519">
        <v>334</v>
      </c>
      <c r="G362" s="518">
        <v>3</v>
      </c>
      <c r="H362" s="518">
        <v>7</v>
      </c>
      <c r="I362" s="518">
        <v>10</v>
      </c>
      <c r="J362" s="517">
        <v>66</v>
      </c>
      <c r="K362" s="518">
        <v>278</v>
      </c>
      <c r="L362" s="518">
        <v>344</v>
      </c>
    </row>
    <row r="363" spans="3:12" ht="12.75">
      <c r="C363" s="281" t="s">
        <v>300</v>
      </c>
      <c r="D363" s="160">
        <v>184</v>
      </c>
      <c r="E363" s="161">
        <v>576</v>
      </c>
      <c r="F363" s="161">
        <v>760</v>
      </c>
      <c r="G363" s="160">
        <v>4</v>
      </c>
      <c r="H363" s="161">
        <v>15</v>
      </c>
      <c r="I363" s="161">
        <v>19</v>
      </c>
      <c r="J363" s="160">
        <v>188</v>
      </c>
      <c r="K363" s="161">
        <v>591</v>
      </c>
      <c r="L363" s="161">
        <v>779</v>
      </c>
    </row>
    <row r="364" spans="3:12" ht="16.5" customHeight="1">
      <c r="C364" s="281" t="s">
        <v>253</v>
      </c>
      <c r="D364" s="142">
        <v>2951</v>
      </c>
      <c r="E364" s="92">
        <v>2347</v>
      </c>
      <c r="F364" s="239">
        <v>5298</v>
      </c>
      <c r="G364" s="92">
        <v>127</v>
      </c>
      <c r="H364" s="92">
        <v>89</v>
      </c>
      <c r="I364" s="92">
        <v>216</v>
      </c>
      <c r="J364" s="142">
        <v>3078</v>
      </c>
      <c r="K364" s="92">
        <v>2436</v>
      </c>
      <c r="L364" s="92">
        <v>5514</v>
      </c>
    </row>
    <row r="365" spans="3:12" ht="16.5" customHeight="1">
      <c r="C365" s="281" t="s">
        <v>496</v>
      </c>
      <c r="D365" s="160">
        <f>SUM(D364)</f>
        <v>2951</v>
      </c>
      <c r="E365" s="161">
        <f aca="true" t="shared" si="6" ref="E365:L365">SUM(E364)</f>
        <v>2347</v>
      </c>
      <c r="F365" s="161">
        <f t="shared" si="6"/>
        <v>5298</v>
      </c>
      <c r="G365" s="160">
        <f t="shared" si="6"/>
        <v>127</v>
      </c>
      <c r="H365" s="161">
        <f t="shared" si="6"/>
        <v>89</v>
      </c>
      <c r="I365" s="161">
        <f t="shared" si="6"/>
        <v>216</v>
      </c>
      <c r="J365" s="160">
        <f t="shared" si="6"/>
        <v>3078</v>
      </c>
      <c r="K365" s="161">
        <f t="shared" si="6"/>
        <v>2436</v>
      </c>
      <c r="L365" s="161">
        <f t="shared" si="6"/>
        <v>5514</v>
      </c>
    </row>
    <row r="366" spans="1:12" ht="12.75">
      <c r="A366" s="268" t="s">
        <v>305</v>
      </c>
      <c r="C366" s="281"/>
      <c r="D366" s="517">
        <v>6</v>
      </c>
      <c r="E366" s="518">
        <v>4</v>
      </c>
      <c r="F366" s="519">
        <v>10</v>
      </c>
      <c r="G366" s="520">
        <v>0</v>
      </c>
      <c r="H366" s="518">
        <v>0</v>
      </c>
      <c r="I366" s="520">
        <v>0</v>
      </c>
      <c r="J366" s="517">
        <v>6</v>
      </c>
      <c r="K366" s="518">
        <v>4</v>
      </c>
      <c r="L366" s="518">
        <v>10</v>
      </c>
    </row>
    <row r="367" spans="3:12" ht="21.75" customHeight="1">
      <c r="C367" s="281" t="s">
        <v>242</v>
      </c>
      <c r="D367" s="160">
        <v>2957</v>
      </c>
      <c r="E367" s="161">
        <v>2351</v>
      </c>
      <c r="F367" s="245">
        <v>5308</v>
      </c>
      <c r="G367" s="161">
        <v>127</v>
      </c>
      <c r="H367" s="161">
        <v>89</v>
      </c>
      <c r="I367" s="161">
        <v>216</v>
      </c>
      <c r="J367" s="160">
        <v>3084</v>
      </c>
      <c r="K367" s="161">
        <v>2440</v>
      </c>
      <c r="L367" s="161">
        <v>5524</v>
      </c>
    </row>
    <row r="368" spans="3:12" ht="12.75">
      <c r="C368" s="281"/>
      <c r="D368" s="92"/>
      <c r="E368" s="92"/>
      <c r="F368" s="92"/>
      <c r="G368" s="92"/>
      <c r="H368" s="92"/>
      <c r="I368" s="92"/>
      <c r="J368" s="92"/>
      <c r="K368" s="92"/>
      <c r="L368" s="92"/>
    </row>
    <row r="369" spans="3:12" ht="12.75">
      <c r="C369" s="281"/>
      <c r="D369" s="92"/>
      <c r="E369" s="92"/>
      <c r="F369" s="92"/>
      <c r="G369" s="92"/>
      <c r="H369" s="92"/>
      <c r="I369" s="92"/>
      <c r="K369" s="92"/>
      <c r="L369" s="92"/>
    </row>
    <row r="370" spans="1:12" ht="27" customHeight="1">
      <c r="A370" s="811" t="s">
        <v>244</v>
      </c>
      <c r="B370" s="811"/>
      <c r="C370" s="811"/>
      <c r="D370" s="811"/>
      <c r="E370" s="811"/>
      <c r="F370" s="811"/>
      <c r="G370" s="811"/>
      <c r="H370" s="811"/>
      <c r="I370" s="811"/>
      <c r="J370" s="811"/>
      <c r="K370" s="811"/>
      <c r="L370" s="811"/>
    </row>
    <row r="371" spans="1:12" ht="13.5" thickBot="1">
      <c r="A371" s="249"/>
      <c r="B371" s="249"/>
      <c r="C371" s="249"/>
      <c r="D371" s="249"/>
      <c r="E371" s="249"/>
      <c r="F371" s="249"/>
      <c r="G371" s="249"/>
      <c r="H371" s="249"/>
      <c r="I371" s="249"/>
      <c r="J371" s="505"/>
      <c r="K371" s="505"/>
      <c r="L371" s="505"/>
    </row>
    <row r="372" spans="1:12" ht="27.75" customHeight="1">
      <c r="A372" s="506"/>
      <c r="B372" s="506"/>
      <c r="C372" s="507"/>
      <c r="D372" s="847" t="s">
        <v>298</v>
      </c>
      <c r="E372" s="848"/>
      <c r="F372" s="849"/>
      <c r="G372" s="848" t="s">
        <v>299</v>
      </c>
      <c r="H372" s="848"/>
      <c r="I372" s="848"/>
      <c r="J372" s="847" t="s">
        <v>300</v>
      </c>
      <c r="K372" s="848"/>
      <c r="L372" s="848"/>
    </row>
    <row r="373" spans="1:12" ht="12.75">
      <c r="A373" s="508"/>
      <c r="B373" s="508"/>
      <c r="C373" s="509"/>
      <c r="D373" s="510" t="s">
        <v>301</v>
      </c>
      <c r="E373" s="511" t="s">
        <v>302</v>
      </c>
      <c r="F373" s="512" t="s">
        <v>303</v>
      </c>
      <c r="G373" s="511" t="s">
        <v>301</v>
      </c>
      <c r="H373" s="511" t="s">
        <v>302</v>
      </c>
      <c r="I373" s="511" t="s">
        <v>303</v>
      </c>
      <c r="J373" s="510" t="s">
        <v>301</v>
      </c>
      <c r="K373" s="511" t="s">
        <v>302</v>
      </c>
      <c r="L373" s="511" t="s">
        <v>303</v>
      </c>
    </row>
    <row r="374" spans="1:10" ht="29.25" customHeight="1">
      <c r="A374" s="268" t="s">
        <v>304</v>
      </c>
      <c r="D374" s="513"/>
      <c r="F374" s="514"/>
      <c r="J374" s="515"/>
    </row>
    <row r="375" spans="2:12" ht="12.75">
      <c r="B375" s="126" t="s">
        <v>394</v>
      </c>
      <c r="C375" s="528"/>
      <c r="D375" s="517"/>
      <c r="E375" s="518"/>
      <c r="F375" s="519"/>
      <c r="G375" s="520"/>
      <c r="H375" s="518"/>
      <c r="I375" s="520"/>
      <c r="J375" s="517"/>
      <c r="K375" s="518"/>
      <c r="L375" s="518"/>
    </row>
    <row r="376" spans="3:12" ht="12.75">
      <c r="C376" s="481" t="s">
        <v>430</v>
      </c>
      <c r="D376" s="517">
        <v>57</v>
      </c>
      <c r="E376" s="518">
        <v>125</v>
      </c>
      <c r="F376" s="519">
        <v>182</v>
      </c>
      <c r="G376" s="520">
        <v>2</v>
      </c>
      <c r="H376" s="518">
        <v>3</v>
      </c>
      <c r="I376" s="520">
        <v>5</v>
      </c>
      <c r="J376" s="517">
        <v>59</v>
      </c>
      <c r="K376" s="518">
        <v>128</v>
      </c>
      <c r="L376" s="518">
        <v>187</v>
      </c>
    </row>
    <row r="377" spans="3:12" ht="12.75">
      <c r="C377" s="481" t="s">
        <v>437</v>
      </c>
      <c r="D377" s="517">
        <v>137</v>
      </c>
      <c r="E377" s="518">
        <v>657</v>
      </c>
      <c r="F377" s="519">
        <v>794</v>
      </c>
      <c r="G377" s="520">
        <v>8</v>
      </c>
      <c r="H377" s="518">
        <v>82</v>
      </c>
      <c r="I377" s="520">
        <v>90</v>
      </c>
      <c r="J377" s="517">
        <v>145</v>
      </c>
      <c r="K377" s="518">
        <v>739</v>
      </c>
      <c r="L377" s="518">
        <v>884</v>
      </c>
    </row>
    <row r="378" spans="3:12" ht="12.75">
      <c r="C378" s="481" t="s">
        <v>439</v>
      </c>
      <c r="D378" s="517">
        <v>1</v>
      </c>
      <c r="E378" s="518">
        <v>121</v>
      </c>
      <c r="F378" s="519">
        <v>122</v>
      </c>
      <c r="G378" s="520">
        <v>1</v>
      </c>
      <c r="H378" s="518">
        <v>83</v>
      </c>
      <c r="I378" s="520">
        <v>84</v>
      </c>
      <c r="J378" s="517">
        <v>2</v>
      </c>
      <c r="K378" s="518">
        <v>204</v>
      </c>
      <c r="L378" s="518">
        <v>206</v>
      </c>
    </row>
    <row r="379" spans="3:12" ht="12.75">
      <c r="C379" s="281" t="s">
        <v>300</v>
      </c>
      <c r="D379" s="160">
        <v>195</v>
      </c>
      <c r="E379" s="161">
        <v>903</v>
      </c>
      <c r="F379" s="161">
        <v>1098</v>
      </c>
      <c r="G379" s="160">
        <v>11</v>
      </c>
      <c r="H379" s="161">
        <v>168</v>
      </c>
      <c r="I379" s="161">
        <v>179</v>
      </c>
      <c r="J379" s="160">
        <v>206</v>
      </c>
      <c r="K379" s="161">
        <v>1071</v>
      </c>
      <c r="L379" s="161">
        <v>1277</v>
      </c>
    </row>
    <row r="380" spans="2:12" ht="12.75">
      <c r="B380" s="126" t="s">
        <v>510</v>
      </c>
      <c r="C380" s="281"/>
      <c r="D380" s="142"/>
      <c r="E380" s="92"/>
      <c r="F380" s="92"/>
      <c r="G380" s="142"/>
      <c r="H380" s="92"/>
      <c r="I380" s="92"/>
      <c r="J380" s="142"/>
      <c r="K380" s="92"/>
      <c r="L380" s="92"/>
    </row>
    <row r="381" spans="3:12" ht="12.75">
      <c r="C381" s="516" t="s">
        <v>502</v>
      </c>
      <c r="D381" s="517">
        <v>6</v>
      </c>
      <c r="E381" s="518">
        <v>234</v>
      </c>
      <c r="F381" s="518">
        <v>240</v>
      </c>
      <c r="G381" s="517">
        <v>0</v>
      </c>
      <c r="H381" s="518">
        <v>8</v>
      </c>
      <c r="I381" s="518">
        <v>8</v>
      </c>
      <c r="J381" s="517">
        <v>6</v>
      </c>
      <c r="K381" s="518">
        <v>242</v>
      </c>
      <c r="L381" s="518">
        <v>248</v>
      </c>
    </row>
    <row r="382" spans="3:12" ht="12.75">
      <c r="C382" s="281" t="s">
        <v>300</v>
      </c>
      <c r="D382" s="160">
        <v>6</v>
      </c>
      <c r="E382" s="161">
        <v>234</v>
      </c>
      <c r="F382" s="161">
        <v>240</v>
      </c>
      <c r="G382" s="160">
        <v>0</v>
      </c>
      <c r="H382" s="161">
        <v>8</v>
      </c>
      <c r="I382" s="161">
        <v>8</v>
      </c>
      <c r="J382" s="160">
        <v>6</v>
      </c>
      <c r="K382" s="161">
        <v>242</v>
      </c>
      <c r="L382" s="161">
        <v>248</v>
      </c>
    </row>
    <row r="383" spans="2:12" ht="12.75">
      <c r="B383" s="126" t="s">
        <v>395</v>
      </c>
      <c r="C383" s="528"/>
      <c r="D383" s="142"/>
      <c r="E383" s="92"/>
      <c r="F383" s="92"/>
      <c r="G383" s="142"/>
      <c r="H383" s="92"/>
      <c r="I383" s="92"/>
      <c r="J383" s="142"/>
      <c r="K383" s="92"/>
      <c r="L383" s="92"/>
    </row>
    <row r="384" spans="3:12" ht="12.75">
      <c r="C384" s="481" t="s">
        <v>440</v>
      </c>
      <c r="D384" s="517">
        <v>1623</v>
      </c>
      <c r="E384" s="518">
        <v>1169</v>
      </c>
      <c r="F384" s="519">
        <v>2792</v>
      </c>
      <c r="G384" s="518">
        <v>73</v>
      </c>
      <c r="H384" s="518">
        <v>86</v>
      </c>
      <c r="I384" s="518">
        <v>159</v>
      </c>
      <c r="J384" s="517">
        <v>1696</v>
      </c>
      <c r="K384" s="518">
        <v>1255</v>
      </c>
      <c r="L384" s="518">
        <v>2951</v>
      </c>
    </row>
    <row r="385" spans="3:12" ht="12.75">
      <c r="C385" s="480" t="s">
        <v>731</v>
      </c>
      <c r="D385" s="517">
        <v>49</v>
      </c>
      <c r="E385" s="518">
        <v>32</v>
      </c>
      <c r="F385" s="519">
        <v>81</v>
      </c>
      <c r="G385" s="518">
        <v>33</v>
      </c>
      <c r="H385" s="518">
        <v>23</v>
      </c>
      <c r="I385" s="518">
        <v>56</v>
      </c>
      <c r="J385" s="517">
        <v>82</v>
      </c>
      <c r="K385" s="518">
        <v>55</v>
      </c>
      <c r="L385" s="518">
        <v>137</v>
      </c>
    </row>
    <row r="386" spans="3:12" ht="12.75">
      <c r="C386" s="481" t="s">
        <v>445</v>
      </c>
      <c r="D386" s="517">
        <v>308</v>
      </c>
      <c r="E386" s="518">
        <v>478</v>
      </c>
      <c r="F386" s="519">
        <v>786</v>
      </c>
      <c r="G386" s="518">
        <v>12</v>
      </c>
      <c r="H386" s="518">
        <v>47</v>
      </c>
      <c r="I386" s="518">
        <v>59</v>
      </c>
      <c r="J386" s="517">
        <v>320</v>
      </c>
      <c r="K386" s="518">
        <v>525</v>
      </c>
      <c r="L386" s="518">
        <v>845</v>
      </c>
    </row>
    <row r="387" spans="3:12" ht="12.75">
      <c r="C387" s="481" t="s">
        <v>446</v>
      </c>
      <c r="D387" s="517">
        <v>666</v>
      </c>
      <c r="E387" s="518">
        <v>54</v>
      </c>
      <c r="F387" s="519">
        <v>720</v>
      </c>
      <c r="G387" s="520">
        <v>21</v>
      </c>
      <c r="H387" s="518">
        <v>2</v>
      </c>
      <c r="I387" s="520">
        <v>23</v>
      </c>
      <c r="J387" s="517">
        <v>687</v>
      </c>
      <c r="K387" s="518">
        <v>56</v>
      </c>
      <c r="L387" s="518">
        <v>743</v>
      </c>
    </row>
    <row r="388" spans="3:12" ht="12.75">
      <c r="C388" s="281" t="s">
        <v>300</v>
      </c>
      <c r="D388" s="160">
        <v>2646</v>
      </c>
      <c r="E388" s="161">
        <v>1733</v>
      </c>
      <c r="F388" s="161">
        <v>4379</v>
      </c>
      <c r="G388" s="160">
        <v>139</v>
      </c>
      <c r="H388" s="161">
        <v>158</v>
      </c>
      <c r="I388" s="161">
        <v>297</v>
      </c>
      <c r="J388" s="160">
        <v>2785</v>
      </c>
      <c r="K388" s="161">
        <v>1891</v>
      </c>
      <c r="L388" s="161">
        <v>4676</v>
      </c>
    </row>
    <row r="389" spans="2:12" ht="12.75">
      <c r="B389" s="126" t="s">
        <v>396</v>
      </c>
      <c r="C389" s="528"/>
      <c r="D389" s="517"/>
      <c r="E389" s="518"/>
      <c r="F389" s="519"/>
      <c r="G389" s="520"/>
      <c r="H389" s="518"/>
      <c r="I389" s="520"/>
      <c r="J389" s="517"/>
      <c r="K389" s="518"/>
      <c r="L389" s="518"/>
    </row>
    <row r="390" spans="3:12" ht="12.75">
      <c r="C390" s="481" t="s">
        <v>52</v>
      </c>
      <c r="D390" s="517">
        <v>52</v>
      </c>
      <c r="E390" s="518">
        <v>76</v>
      </c>
      <c r="F390" s="519">
        <v>128</v>
      </c>
      <c r="G390" s="520">
        <v>8</v>
      </c>
      <c r="H390" s="518">
        <v>14</v>
      </c>
      <c r="I390" s="520">
        <v>22</v>
      </c>
      <c r="J390" s="517">
        <v>60</v>
      </c>
      <c r="K390" s="518">
        <v>90</v>
      </c>
      <c r="L390" s="518">
        <v>150</v>
      </c>
    </row>
    <row r="391" spans="3:12" ht="12.75">
      <c r="C391" s="481" t="s">
        <v>448</v>
      </c>
      <c r="D391" s="517">
        <v>389</v>
      </c>
      <c r="E391" s="518">
        <v>7</v>
      </c>
      <c r="F391" s="519">
        <v>396</v>
      </c>
      <c r="G391" s="520">
        <v>21</v>
      </c>
      <c r="H391" s="518">
        <v>0</v>
      </c>
      <c r="I391" s="520">
        <v>21</v>
      </c>
      <c r="J391" s="517">
        <v>410</v>
      </c>
      <c r="K391" s="518">
        <v>7</v>
      </c>
      <c r="L391" s="518">
        <v>417</v>
      </c>
    </row>
    <row r="392" spans="3:12" ht="12.75">
      <c r="C392" s="481" t="s">
        <v>450</v>
      </c>
      <c r="D392" s="517">
        <v>164</v>
      </c>
      <c r="E392" s="518">
        <v>30</v>
      </c>
      <c r="F392" s="519">
        <v>194</v>
      </c>
      <c r="G392" s="520">
        <v>5</v>
      </c>
      <c r="H392" s="518">
        <v>4</v>
      </c>
      <c r="I392" s="520">
        <v>9</v>
      </c>
      <c r="J392" s="517">
        <v>169</v>
      </c>
      <c r="K392" s="518">
        <v>34</v>
      </c>
      <c r="L392" s="518">
        <v>203</v>
      </c>
    </row>
    <row r="393" spans="3:12" ht="12.75">
      <c r="C393" s="481" t="s">
        <v>460</v>
      </c>
      <c r="D393" s="517">
        <v>332</v>
      </c>
      <c r="E393" s="518">
        <v>44</v>
      </c>
      <c r="F393" s="519">
        <v>376</v>
      </c>
      <c r="G393" s="520">
        <v>20</v>
      </c>
      <c r="H393" s="518">
        <v>5</v>
      </c>
      <c r="I393" s="520">
        <v>25</v>
      </c>
      <c r="J393" s="517">
        <v>352</v>
      </c>
      <c r="K393" s="518">
        <v>49</v>
      </c>
      <c r="L393" s="518">
        <v>401</v>
      </c>
    </row>
    <row r="394" spans="3:12" ht="12.75">
      <c r="C394" s="281" t="s">
        <v>300</v>
      </c>
      <c r="D394" s="160">
        <v>937</v>
      </c>
      <c r="E394" s="161">
        <v>157</v>
      </c>
      <c r="F394" s="161">
        <v>1094</v>
      </c>
      <c r="G394" s="160">
        <v>54</v>
      </c>
      <c r="H394" s="161">
        <v>23</v>
      </c>
      <c r="I394" s="161">
        <v>77</v>
      </c>
      <c r="J394" s="160">
        <v>991</v>
      </c>
      <c r="K394" s="161">
        <v>180</v>
      </c>
      <c r="L394" s="161">
        <v>1171</v>
      </c>
    </row>
    <row r="395" spans="2:12" ht="12.75">
      <c r="B395" s="126" t="s">
        <v>399</v>
      </c>
      <c r="C395" s="528"/>
      <c r="D395" s="142"/>
      <c r="E395" s="92"/>
      <c r="F395" s="239"/>
      <c r="G395" s="92"/>
      <c r="H395" s="92"/>
      <c r="I395" s="92"/>
      <c r="J395" s="142"/>
      <c r="K395" s="92"/>
      <c r="L395" s="92"/>
    </row>
    <row r="396" spans="3:12" ht="12.75">
      <c r="C396" s="481" t="s">
        <v>337</v>
      </c>
      <c r="D396" s="517">
        <v>11</v>
      </c>
      <c r="E396" s="518">
        <v>462</v>
      </c>
      <c r="F396" s="519">
        <v>473</v>
      </c>
      <c r="G396" s="518">
        <v>0</v>
      </c>
      <c r="H396" s="518">
        <v>22</v>
      </c>
      <c r="I396" s="518">
        <v>22</v>
      </c>
      <c r="J396" s="517">
        <v>11</v>
      </c>
      <c r="K396" s="518">
        <v>484</v>
      </c>
      <c r="L396" s="518">
        <v>495</v>
      </c>
    </row>
    <row r="397" spans="3:12" ht="12.75">
      <c r="C397" s="481" t="s">
        <v>338</v>
      </c>
      <c r="D397" s="517">
        <v>122</v>
      </c>
      <c r="E397" s="518">
        <v>537</v>
      </c>
      <c r="F397" s="519">
        <v>659</v>
      </c>
      <c r="G397" s="518">
        <v>5</v>
      </c>
      <c r="H397" s="518">
        <v>11</v>
      </c>
      <c r="I397" s="518">
        <v>16</v>
      </c>
      <c r="J397" s="517">
        <v>127</v>
      </c>
      <c r="K397" s="518">
        <v>548</v>
      </c>
      <c r="L397" s="518">
        <v>675</v>
      </c>
    </row>
    <row r="398" spans="3:12" ht="12.75">
      <c r="C398" s="481" t="s">
        <v>339</v>
      </c>
      <c r="D398" s="517">
        <v>332</v>
      </c>
      <c r="E398" s="518">
        <v>342</v>
      </c>
      <c r="F398" s="519">
        <v>674</v>
      </c>
      <c r="G398" s="520">
        <v>13</v>
      </c>
      <c r="H398" s="518">
        <v>21</v>
      </c>
      <c r="I398" s="520">
        <v>34</v>
      </c>
      <c r="J398" s="517">
        <v>345</v>
      </c>
      <c r="K398" s="518">
        <v>363</v>
      </c>
      <c r="L398" s="518">
        <v>708</v>
      </c>
    </row>
    <row r="399" spans="3:12" ht="12.75">
      <c r="C399" s="281" t="s">
        <v>300</v>
      </c>
      <c r="D399" s="160">
        <v>465</v>
      </c>
      <c r="E399" s="161">
        <v>1341</v>
      </c>
      <c r="F399" s="161">
        <v>1806</v>
      </c>
      <c r="G399" s="160">
        <v>18</v>
      </c>
      <c r="H399" s="161">
        <v>54</v>
      </c>
      <c r="I399" s="161">
        <v>72</v>
      </c>
      <c r="J399" s="160">
        <v>483</v>
      </c>
      <c r="K399" s="161">
        <v>1395</v>
      </c>
      <c r="L399" s="161">
        <v>1878</v>
      </c>
    </row>
    <row r="400" spans="2:12" ht="12.75">
      <c r="B400" s="126" t="s">
        <v>400</v>
      </c>
      <c r="C400" s="528"/>
      <c r="D400" s="142"/>
      <c r="E400" s="92"/>
      <c r="F400" s="239"/>
      <c r="G400" s="92"/>
      <c r="H400" s="92"/>
      <c r="I400" s="92"/>
      <c r="J400" s="142"/>
      <c r="K400" s="92"/>
      <c r="L400" s="92"/>
    </row>
    <row r="401" spans="3:12" ht="12.75">
      <c r="C401" s="481" t="s">
        <v>1</v>
      </c>
      <c r="D401" s="517">
        <v>153</v>
      </c>
      <c r="E401" s="518">
        <v>854</v>
      </c>
      <c r="F401" s="519">
        <v>1007</v>
      </c>
      <c r="G401" s="518">
        <v>13</v>
      </c>
      <c r="H401" s="518">
        <v>34</v>
      </c>
      <c r="I401" s="518">
        <v>47</v>
      </c>
      <c r="J401" s="517">
        <v>166</v>
      </c>
      <c r="K401" s="518">
        <v>888</v>
      </c>
      <c r="L401" s="518">
        <v>1054</v>
      </c>
    </row>
    <row r="402" spans="3:12" ht="12.75">
      <c r="C402" s="481" t="s">
        <v>2</v>
      </c>
      <c r="D402" s="517">
        <v>193</v>
      </c>
      <c r="E402" s="518">
        <v>618</v>
      </c>
      <c r="F402" s="519">
        <v>811</v>
      </c>
      <c r="G402" s="520">
        <v>7</v>
      </c>
      <c r="H402" s="518">
        <v>48</v>
      </c>
      <c r="I402" s="520">
        <v>55</v>
      </c>
      <c r="J402" s="517">
        <v>200</v>
      </c>
      <c r="K402" s="518">
        <v>666</v>
      </c>
      <c r="L402" s="518">
        <v>866</v>
      </c>
    </row>
    <row r="403" spans="3:12" ht="12.75">
      <c r="C403" s="281" t="s">
        <v>300</v>
      </c>
      <c r="D403" s="160">
        <v>346</v>
      </c>
      <c r="E403" s="161">
        <v>1472</v>
      </c>
      <c r="F403" s="161">
        <v>1818</v>
      </c>
      <c r="G403" s="160">
        <v>20</v>
      </c>
      <c r="H403" s="161">
        <v>82</v>
      </c>
      <c r="I403" s="161">
        <v>102</v>
      </c>
      <c r="J403" s="160">
        <v>366</v>
      </c>
      <c r="K403" s="161">
        <v>1554</v>
      </c>
      <c r="L403" s="161">
        <v>1920</v>
      </c>
    </row>
    <row r="404" spans="3:12" ht="16.5" customHeight="1">
      <c r="C404" s="281" t="s">
        <v>253</v>
      </c>
      <c r="D404" s="142">
        <v>4595</v>
      </c>
      <c r="E404" s="92">
        <v>5840</v>
      </c>
      <c r="F404" s="239">
        <v>10435</v>
      </c>
      <c r="G404" s="92">
        <v>242</v>
      </c>
      <c r="H404" s="92">
        <v>493</v>
      </c>
      <c r="I404" s="92">
        <v>735</v>
      </c>
      <c r="J404" s="142">
        <v>4837</v>
      </c>
      <c r="K404" s="92">
        <v>6333</v>
      </c>
      <c r="L404" s="92">
        <v>11170</v>
      </c>
    </row>
    <row r="405" spans="1:12" ht="12.75">
      <c r="A405" s="268" t="s">
        <v>307</v>
      </c>
      <c r="C405" s="281"/>
      <c r="D405" s="142"/>
      <c r="E405" s="92"/>
      <c r="F405" s="239"/>
      <c r="G405" s="92"/>
      <c r="H405" s="92"/>
      <c r="I405" s="92"/>
      <c r="J405" s="142"/>
      <c r="K405" s="92"/>
      <c r="L405" s="92"/>
    </row>
    <row r="406" spans="2:12" ht="12.75">
      <c r="B406" s="126" t="s">
        <v>392</v>
      </c>
      <c r="C406" s="528"/>
      <c r="D406" s="517"/>
      <c r="E406" s="518"/>
      <c r="F406" s="519"/>
      <c r="G406" s="520"/>
      <c r="H406" s="518"/>
      <c r="I406" s="520"/>
      <c r="J406" s="517"/>
      <c r="K406" s="518"/>
      <c r="L406" s="518"/>
    </row>
    <row r="407" spans="3:12" ht="12.75">
      <c r="C407" s="481" t="s">
        <v>6</v>
      </c>
      <c r="D407" s="517">
        <v>86</v>
      </c>
      <c r="E407" s="518">
        <v>170</v>
      </c>
      <c r="F407" s="519">
        <v>256</v>
      </c>
      <c r="G407" s="520">
        <v>9</v>
      </c>
      <c r="H407" s="518">
        <v>24</v>
      </c>
      <c r="I407" s="520">
        <v>33</v>
      </c>
      <c r="J407" s="517">
        <v>95</v>
      </c>
      <c r="K407" s="518">
        <v>194</v>
      </c>
      <c r="L407" s="518">
        <v>289</v>
      </c>
    </row>
    <row r="408" spans="3:12" ht="12.75">
      <c r="C408" s="281" t="s">
        <v>300</v>
      </c>
      <c r="D408" s="160">
        <v>86</v>
      </c>
      <c r="E408" s="161">
        <v>170</v>
      </c>
      <c r="F408" s="161">
        <v>256</v>
      </c>
      <c r="G408" s="160">
        <v>9</v>
      </c>
      <c r="H408" s="161">
        <v>24</v>
      </c>
      <c r="I408" s="161">
        <v>33</v>
      </c>
      <c r="J408" s="160">
        <v>95</v>
      </c>
      <c r="K408" s="161">
        <v>194</v>
      </c>
      <c r="L408" s="161">
        <v>289</v>
      </c>
    </row>
    <row r="409" spans="3:12" ht="16.5" customHeight="1">
      <c r="C409" s="281" t="s">
        <v>254</v>
      </c>
      <c r="D409" s="142">
        <v>86</v>
      </c>
      <c r="E409" s="92">
        <v>170</v>
      </c>
      <c r="F409" s="92">
        <v>256</v>
      </c>
      <c r="G409" s="142">
        <v>9</v>
      </c>
      <c r="H409" s="92">
        <v>24</v>
      </c>
      <c r="I409" s="92">
        <v>33</v>
      </c>
      <c r="J409" s="142">
        <v>95</v>
      </c>
      <c r="K409" s="92">
        <v>194</v>
      </c>
      <c r="L409" s="92">
        <v>289</v>
      </c>
    </row>
    <row r="410" spans="1:12" ht="12.75">
      <c r="A410" s="268" t="s">
        <v>468</v>
      </c>
      <c r="C410" s="281"/>
      <c r="D410" s="142"/>
      <c r="E410" s="92"/>
      <c r="F410" s="239"/>
      <c r="G410" s="92"/>
      <c r="H410" s="92"/>
      <c r="I410" s="92"/>
      <c r="J410" s="142"/>
      <c r="K410" s="92"/>
      <c r="L410" s="92"/>
    </row>
    <row r="411" spans="2:12" ht="12.75">
      <c r="B411" s="126" t="s">
        <v>392</v>
      </c>
      <c r="C411" s="528"/>
      <c r="D411" s="517"/>
      <c r="E411" s="518"/>
      <c r="F411" s="519"/>
      <c r="G411" s="520"/>
      <c r="H411" s="518"/>
      <c r="I411" s="520"/>
      <c r="J411" s="517"/>
      <c r="K411" s="518"/>
      <c r="L411" s="518"/>
    </row>
    <row r="412" spans="3:12" ht="12.75">
      <c r="C412" s="481" t="s">
        <v>6</v>
      </c>
      <c r="D412" s="517">
        <v>24</v>
      </c>
      <c r="E412" s="518">
        <v>44</v>
      </c>
      <c r="F412" s="519">
        <v>68</v>
      </c>
      <c r="G412" s="520">
        <v>1</v>
      </c>
      <c r="H412" s="518">
        <v>11</v>
      </c>
      <c r="I412" s="520">
        <v>12</v>
      </c>
      <c r="J412" s="517">
        <v>25</v>
      </c>
      <c r="K412" s="518">
        <v>55</v>
      </c>
      <c r="L412" s="518">
        <v>80</v>
      </c>
    </row>
    <row r="413" spans="3:12" ht="12.75">
      <c r="C413" s="281" t="s">
        <v>300</v>
      </c>
      <c r="D413" s="160">
        <v>24</v>
      </c>
      <c r="E413" s="161">
        <v>44</v>
      </c>
      <c r="F413" s="161">
        <v>68</v>
      </c>
      <c r="G413" s="160">
        <v>1</v>
      </c>
      <c r="H413" s="161">
        <v>11</v>
      </c>
      <c r="I413" s="161">
        <v>12</v>
      </c>
      <c r="J413" s="160">
        <v>25</v>
      </c>
      <c r="K413" s="161">
        <v>55</v>
      </c>
      <c r="L413" s="161">
        <v>80</v>
      </c>
    </row>
    <row r="414" spans="3:12" ht="16.5" customHeight="1">
      <c r="C414" s="281" t="s">
        <v>477</v>
      </c>
      <c r="D414" s="521">
        <v>24</v>
      </c>
      <c r="E414" s="522">
        <v>44</v>
      </c>
      <c r="F414" s="522">
        <v>68</v>
      </c>
      <c r="G414" s="521">
        <v>1</v>
      </c>
      <c r="H414" s="522">
        <v>11</v>
      </c>
      <c r="I414" s="522">
        <v>12</v>
      </c>
      <c r="J414" s="521">
        <v>25</v>
      </c>
      <c r="K414" s="522">
        <v>55</v>
      </c>
      <c r="L414" s="522">
        <v>80</v>
      </c>
    </row>
    <row r="415" spans="3:12" ht="16.5" customHeight="1">
      <c r="C415" s="281" t="s">
        <v>496</v>
      </c>
      <c r="D415" s="142">
        <f>SUM(D414,D409,D404)</f>
        <v>4705</v>
      </c>
      <c r="E415" s="92">
        <f aca="true" t="shared" si="7" ref="E415:L415">SUM(E414,E409,E404)</f>
        <v>6054</v>
      </c>
      <c r="F415" s="241">
        <f t="shared" si="7"/>
        <v>10759</v>
      </c>
      <c r="G415" s="142">
        <f t="shared" si="7"/>
        <v>252</v>
      </c>
      <c r="H415" s="92">
        <f t="shared" si="7"/>
        <v>528</v>
      </c>
      <c r="I415" s="241">
        <f t="shared" si="7"/>
        <v>780</v>
      </c>
      <c r="J415" s="142">
        <f t="shared" si="7"/>
        <v>4957</v>
      </c>
      <c r="K415" s="92">
        <f t="shared" si="7"/>
        <v>6582</v>
      </c>
      <c r="L415" s="92">
        <f t="shared" si="7"/>
        <v>11539</v>
      </c>
    </row>
    <row r="416" spans="1:12" ht="12.75">
      <c r="A416" s="268" t="s">
        <v>305</v>
      </c>
      <c r="C416" s="281"/>
      <c r="D416" s="517">
        <v>17</v>
      </c>
      <c r="E416" s="518">
        <v>197</v>
      </c>
      <c r="F416" s="518">
        <v>214</v>
      </c>
      <c r="G416" s="517">
        <v>3</v>
      </c>
      <c r="H416" s="518">
        <v>4</v>
      </c>
      <c r="I416" s="518">
        <v>7</v>
      </c>
      <c r="J416" s="517">
        <v>20</v>
      </c>
      <c r="K416" s="518">
        <v>201</v>
      </c>
      <c r="L416" s="518">
        <v>221</v>
      </c>
    </row>
    <row r="417" spans="1:12" ht="12.75">
      <c r="A417" s="268" t="s">
        <v>308</v>
      </c>
      <c r="D417" s="517">
        <v>2</v>
      </c>
      <c r="E417" s="518">
        <v>3</v>
      </c>
      <c r="F417" s="520">
        <v>5</v>
      </c>
      <c r="G417" s="517">
        <v>4</v>
      </c>
      <c r="H417" s="518">
        <v>2</v>
      </c>
      <c r="I417" s="520">
        <v>6</v>
      </c>
      <c r="J417" s="517">
        <v>6</v>
      </c>
      <c r="K417" s="518">
        <v>5</v>
      </c>
      <c r="L417" s="518">
        <v>11</v>
      </c>
    </row>
    <row r="418" spans="1:12" ht="12.75">
      <c r="A418" s="268" t="s">
        <v>314</v>
      </c>
      <c r="D418" s="523">
        <v>0</v>
      </c>
      <c r="E418" s="524">
        <v>2</v>
      </c>
      <c r="F418" s="524">
        <v>2</v>
      </c>
      <c r="G418" s="523">
        <v>3</v>
      </c>
      <c r="H418" s="524">
        <v>7</v>
      </c>
      <c r="I418" s="524">
        <v>10</v>
      </c>
      <c r="J418" s="523">
        <v>3</v>
      </c>
      <c r="K418" s="524">
        <v>9</v>
      </c>
      <c r="L418" s="524">
        <v>12</v>
      </c>
    </row>
    <row r="419" spans="1:12" ht="27.75" customHeight="1">
      <c r="A419" s="863" t="s">
        <v>245</v>
      </c>
      <c r="B419" s="863"/>
      <c r="C419" s="863"/>
      <c r="D419" s="288">
        <v>4724</v>
      </c>
      <c r="E419" s="289">
        <v>6256</v>
      </c>
      <c r="F419" s="638">
        <v>10980</v>
      </c>
      <c r="G419" s="288">
        <v>262</v>
      </c>
      <c r="H419" s="289">
        <v>541</v>
      </c>
      <c r="I419" s="638">
        <v>803</v>
      </c>
      <c r="J419" s="711">
        <v>4986</v>
      </c>
      <c r="K419" s="712">
        <v>6797</v>
      </c>
      <c r="L419" s="712">
        <v>11783</v>
      </c>
    </row>
    <row r="421" spans="1:12" ht="12.75">
      <c r="A421" s="480"/>
      <c r="B421" s="637"/>
      <c r="C421" s="637"/>
      <c r="D421" s="637"/>
      <c r="E421" s="637"/>
      <c r="F421" s="637"/>
      <c r="G421" s="637"/>
      <c r="H421" s="637"/>
      <c r="I421" s="637"/>
      <c r="J421" s="637"/>
      <c r="K421" s="637"/>
      <c r="L421" s="637"/>
    </row>
    <row r="422" spans="1:12" ht="29.25" customHeight="1">
      <c r="A422" s="811" t="s">
        <v>582</v>
      </c>
      <c r="B422" s="811"/>
      <c r="C422" s="811"/>
      <c r="D422" s="811"/>
      <c r="E422" s="811"/>
      <c r="F422" s="811"/>
      <c r="G422" s="811"/>
      <c r="H422" s="811"/>
      <c r="I422" s="811"/>
      <c r="J422" s="811"/>
      <c r="K422" s="811"/>
      <c r="L422" s="811"/>
    </row>
    <row r="423" spans="1:12" ht="13.5" thickBot="1">
      <c r="A423" s="249"/>
      <c r="B423" s="249"/>
      <c r="C423" s="249"/>
      <c r="D423" s="249"/>
      <c r="E423" s="249"/>
      <c r="F423" s="249"/>
      <c r="G423" s="249"/>
      <c r="H423" s="249"/>
      <c r="I423" s="249"/>
      <c r="J423" s="505"/>
      <c r="K423" s="505"/>
      <c r="L423" s="505"/>
    </row>
    <row r="424" spans="1:12" ht="30" customHeight="1">
      <c r="A424" s="506"/>
      <c r="B424" s="506"/>
      <c r="C424" s="507"/>
      <c r="D424" s="847" t="s">
        <v>298</v>
      </c>
      <c r="E424" s="848"/>
      <c r="F424" s="849"/>
      <c r="G424" s="848" t="s">
        <v>299</v>
      </c>
      <c r="H424" s="848"/>
      <c r="I424" s="848"/>
      <c r="J424" s="847" t="s">
        <v>300</v>
      </c>
      <c r="K424" s="848"/>
      <c r="L424" s="848"/>
    </row>
    <row r="425" spans="1:12" ht="12.75">
      <c r="A425" s="508"/>
      <c r="B425" s="508"/>
      <c r="C425" s="509"/>
      <c r="D425" s="510" t="s">
        <v>301</v>
      </c>
      <c r="E425" s="511" t="s">
        <v>302</v>
      </c>
      <c r="F425" s="512" t="s">
        <v>303</v>
      </c>
      <c r="G425" s="511" t="s">
        <v>301</v>
      </c>
      <c r="H425" s="511" t="s">
        <v>302</v>
      </c>
      <c r="I425" s="511" t="s">
        <v>303</v>
      </c>
      <c r="J425" s="510" t="s">
        <v>301</v>
      </c>
      <c r="K425" s="511" t="s">
        <v>302</v>
      </c>
      <c r="L425" s="511" t="s">
        <v>303</v>
      </c>
    </row>
    <row r="426" spans="1:10" ht="30.75" customHeight="1">
      <c r="A426" s="268" t="s">
        <v>304</v>
      </c>
      <c r="D426" s="513"/>
      <c r="F426" s="514"/>
      <c r="J426" s="515"/>
    </row>
    <row r="427" spans="2:12" ht="12.75">
      <c r="B427" s="126" t="s">
        <v>394</v>
      </c>
      <c r="C427" s="528"/>
      <c r="D427" s="517"/>
      <c r="E427" s="518"/>
      <c r="F427" s="519"/>
      <c r="G427" s="520"/>
      <c r="H427" s="518"/>
      <c r="I427" s="520"/>
      <c r="J427" s="517"/>
      <c r="K427" s="518"/>
      <c r="L427" s="518"/>
    </row>
    <row r="428" spans="3:12" ht="12.75">
      <c r="C428" s="481" t="s">
        <v>430</v>
      </c>
      <c r="D428" s="517">
        <v>27</v>
      </c>
      <c r="E428" s="518">
        <v>49</v>
      </c>
      <c r="F428" s="519">
        <v>76</v>
      </c>
      <c r="G428" s="520">
        <v>1</v>
      </c>
      <c r="H428" s="518">
        <v>0</v>
      </c>
      <c r="I428" s="520">
        <v>1</v>
      </c>
      <c r="J428" s="517">
        <v>28</v>
      </c>
      <c r="K428" s="518">
        <v>49</v>
      </c>
      <c r="L428" s="518">
        <v>77</v>
      </c>
    </row>
    <row r="429" spans="3:12" ht="12.75">
      <c r="C429" s="481" t="s">
        <v>431</v>
      </c>
      <c r="D429" s="517">
        <v>38</v>
      </c>
      <c r="E429" s="518">
        <v>149</v>
      </c>
      <c r="F429" s="519">
        <v>187</v>
      </c>
      <c r="G429" s="520">
        <v>0</v>
      </c>
      <c r="H429" s="518">
        <v>0</v>
      </c>
      <c r="I429" s="520">
        <v>0</v>
      </c>
      <c r="J429" s="517">
        <v>38</v>
      </c>
      <c r="K429" s="518">
        <v>149</v>
      </c>
      <c r="L429" s="518">
        <v>187</v>
      </c>
    </row>
    <row r="430" spans="3:12" ht="12.75">
      <c r="C430" s="481" t="s">
        <v>432</v>
      </c>
      <c r="D430" s="517">
        <v>1</v>
      </c>
      <c r="E430" s="518">
        <v>128</v>
      </c>
      <c r="F430" s="519">
        <v>129</v>
      </c>
      <c r="G430" s="520">
        <v>1</v>
      </c>
      <c r="H430" s="518">
        <v>0</v>
      </c>
      <c r="I430" s="520">
        <v>1</v>
      </c>
      <c r="J430" s="517">
        <v>2</v>
      </c>
      <c r="K430" s="518">
        <v>128</v>
      </c>
      <c r="L430" s="518">
        <v>130</v>
      </c>
    </row>
    <row r="431" spans="3:12" ht="12.75">
      <c r="C431" s="481" t="s">
        <v>437</v>
      </c>
      <c r="D431" s="517">
        <v>77</v>
      </c>
      <c r="E431" s="518">
        <v>270</v>
      </c>
      <c r="F431" s="519">
        <v>347</v>
      </c>
      <c r="G431" s="520">
        <v>0</v>
      </c>
      <c r="H431" s="518">
        <v>4</v>
      </c>
      <c r="I431" s="520">
        <v>4</v>
      </c>
      <c r="J431" s="517">
        <v>77</v>
      </c>
      <c r="K431" s="518">
        <v>274</v>
      </c>
      <c r="L431" s="518">
        <v>351</v>
      </c>
    </row>
    <row r="432" spans="3:12" ht="12.75">
      <c r="C432" s="481" t="s">
        <v>438</v>
      </c>
      <c r="D432" s="517">
        <v>20</v>
      </c>
      <c r="E432" s="518">
        <v>90</v>
      </c>
      <c r="F432" s="519">
        <v>110</v>
      </c>
      <c r="G432" s="520">
        <v>0</v>
      </c>
      <c r="H432" s="518">
        <v>2</v>
      </c>
      <c r="I432" s="520">
        <v>2</v>
      </c>
      <c r="J432" s="517">
        <v>20</v>
      </c>
      <c r="K432" s="518">
        <v>92</v>
      </c>
      <c r="L432" s="518">
        <v>112</v>
      </c>
    </row>
    <row r="433" spans="3:12" ht="12.75">
      <c r="C433" s="481" t="s">
        <v>439</v>
      </c>
      <c r="D433" s="517">
        <v>0</v>
      </c>
      <c r="E433" s="518">
        <v>91</v>
      </c>
      <c r="F433" s="519">
        <v>91</v>
      </c>
      <c r="G433" s="520">
        <v>0</v>
      </c>
      <c r="H433" s="518">
        <v>3</v>
      </c>
      <c r="I433" s="520">
        <v>3</v>
      </c>
      <c r="J433" s="517">
        <v>0</v>
      </c>
      <c r="K433" s="518">
        <v>94</v>
      </c>
      <c r="L433" s="518">
        <v>94</v>
      </c>
    </row>
    <row r="434" spans="3:12" ht="12.75">
      <c r="C434" s="281" t="s">
        <v>300</v>
      </c>
      <c r="D434" s="160">
        <v>163</v>
      </c>
      <c r="E434" s="161">
        <v>777</v>
      </c>
      <c r="F434" s="161">
        <v>940</v>
      </c>
      <c r="G434" s="160">
        <v>2</v>
      </c>
      <c r="H434" s="161">
        <v>9</v>
      </c>
      <c r="I434" s="161">
        <v>11</v>
      </c>
      <c r="J434" s="160">
        <v>165</v>
      </c>
      <c r="K434" s="161">
        <v>786</v>
      </c>
      <c r="L434" s="161">
        <v>951</v>
      </c>
    </row>
    <row r="435" spans="2:12" ht="13.5" customHeight="1">
      <c r="B435" s="126" t="s">
        <v>395</v>
      </c>
      <c r="C435" s="528"/>
      <c r="D435" s="142"/>
      <c r="E435" s="92"/>
      <c r="F435" s="239"/>
      <c r="G435" s="92"/>
      <c r="H435" s="92"/>
      <c r="I435" s="92"/>
      <c r="J435" s="142"/>
      <c r="K435" s="92"/>
      <c r="L435" s="92"/>
    </row>
    <row r="436" spans="3:12" ht="12.75">
      <c r="C436" s="481" t="s">
        <v>440</v>
      </c>
      <c r="D436" s="517">
        <v>323</v>
      </c>
      <c r="E436" s="518">
        <v>285</v>
      </c>
      <c r="F436" s="519">
        <v>608</v>
      </c>
      <c r="G436" s="518">
        <v>6</v>
      </c>
      <c r="H436" s="518">
        <v>9</v>
      </c>
      <c r="I436" s="518">
        <v>15</v>
      </c>
      <c r="J436" s="517">
        <v>329</v>
      </c>
      <c r="K436" s="518">
        <v>294</v>
      </c>
      <c r="L436" s="518">
        <v>623</v>
      </c>
    </row>
    <row r="437" spans="3:12" ht="12.75">
      <c r="C437" s="481" t="s">
        <v>442</v>
      </c>
      <c r="D437" s="517">
        <v>50</v>
      </c>
      <c r="E437" s="518">
        <v>108</v>
      </c>
      <c r="F437" s="519">
        <v>158</v>
      </c>
      <c r="G437" s="518">
        <v>1</v>
      </c>
      <c r="H437" s="518">
        <v>4</v>
      </c>
      <c r="I437" s="518">
        <v>5</v>
      </c>
      <c r="J437" s="517">
        <v>51</v>
      </c>
      <c r="K437" s="518">
        <v>112</v>
      </c>
      <c r="L437" s="518">
        <v>163</v>
      </c>
    </row>
    <row r="438" spans="3:12" ht="12.75">
      <c r="C438" s="481" t="s">
        <v>445</v>
      </c>
      <c r="D438" s="517">
        <v>43</v>
      </c>
      <c r="E438" s="518">
        <v>74</v>
      </c>
      <c r="F438" s="519">
        <v>117</v>
      </c>
      <c r="G438" s="518">
        <v>2</v>
      </c>
      <c r="H438" s="518">
        <v>0</v>
      </c>
      <c r="I438" s="518">
        <v>2</v>
      </c>
      <c r="J438" s="517">
        <v>45</v>
      </c>
      <c r="K438" s="518">
        <v>74</v>
      </c>
      <c r="L438" s="518">
        <v>119</v>
      </c>
    </row>
    <row r="439" spans="3:12" ht="12.75">
      <c r="C439" s="481" t="s">
        <v>447</v>
      </c>
      <c r="D439" s="517">
        <v>51</v>
      </c>
      <c r="E439" s="518">
        <v>113</v>
      </c>
      <c r="F439" s="519">
        <v>164</v>
      </c>
      <c r="G439" s="520">
        <v>0</v>
      </c>
      <c r="H439" s="518">
        <v>0</v>
      </c>
      <c r="I439" s="520">
        <v>0</v>
      </c>
      <c r="J439" s="517">
        <v>51</v>
      </c>
      <c r="K439" s="518">
        <v>113</v>
      </c>
      <c r="L439" s="518">
        <v>164</v>
      </c>
    </row>
    <row r="440" spans="3:12" ht="12.75">
      <c r="C440" s="281" t="s">
        <v>300</v>
      </c>
      <c r="D440" s="160">
        <v>467</v>
      </c>
      <c r="E440" s="161">
        <v>580</v>
      </c>
      <c r="F440" s="161">
        <v>1047</v>
      </c>
      <c r="G440" s="160">
        <v>9</v>
      </c>
      <c r="H440" s="161">
        <v>13</v>
      </c>
      <c r="I440" s="161">
        <v>22</v>
      </c>
      <c r="J440" s="160">
        <v>476</v>
      </c>
      <c r="K440" s="161">
        <v>593</v>
      </c>
      <c r="L440" s="161">
        <v>1069</v>
      </c>
    </row>
    <row r="441" spans="2:12" ht="12.75">
      <c r="B441" s="126" t="s">
        <v>396</v>
      </c>
      <c r="C441" s="528"/>
      <c r="D441" s="517"/>
      <c r="E441" s="518"/>
      <c r="F441" s="519"/>
      <c r="G441" s="520"/>
      <c r="H441" s="518"/>
      <c r="I441" s="520"/>
      <c r="J441" s="517"/>
      <c r="K441" s="518"/>
      <c r="L441" s="518"/>
    </row>
    <row r="442" spans="3:12" ht="12.75">
      <c r="C442" s="481" t="s">
        <v>449</v>
      </c>
      <c r="D442" s="517">
        <v>171</v>
      </c>
      <c r="E442" s="518">
        <v>7</v>
      </c>
      <c r="F442" s="519">
        <v>178</v>
      </c>
      <c r="G442" s="520">
        <v>2</v>
      </c>
      <c r="H442" s="518">
        <v>0</v>
      </c>
      <c r="I442" s="520">
        <v>2</v>
      </c>
      <c r="J442" s="517">
        <v>173</v>
      </c>
      <c r="K442" s="518">
        <v>7</v>
      </c>
      <c r="L442" s="518">
        <v>180</v>
      </c>
    </row>
    <row r="443" spans="3:12" ht="12.75">
      <c r="C443" s="481" t="s">
        <v>451</v>
      </c>
      <c r="D443" s="517">
        <v>107</v>
      </c>
      <c r="E443" s="518">
        <v>2</v>
      </c>
      <c r="F443" s="519">
        <v>109</v>
      </c>
      <c r="G443" s="520">
        <v>0</v>
      </c>
      <c r="H443" s="518">
        <v>0</v>
      </c>
      <c r="I443" s="520">
        <v>0</v>
      </c>
      <c r="J443" s="517">
        <v>107</v>
      </c>
      <c r="K443" s="518">
        <v>2</v>
      </c>
      <c r="L443" s="518">
        <v>109</v>
      </c>
    </row>
    <row r="444" spans="3:12" ht="12.75">
      <c r="C444" s="481" t="s">
        <v>452</v>
      </c>
      <c r="D444" s="517">
        <v>49</v>
      </c>
      <c r="E444" s="518">
        <v>1</v>
      </c>
      <c r="F444" s="519">
        <v>50</v>
      </c>
      <c r="G444" s="520">
        <v>4</v>
      </c>
      <c r="H444" s="518">
        <v>0</v>
      </c>
      <c r="I444" s="520">
        <v>4</v>
      </c>
      <c r="J444" s="517">
        <v>53</v>
      </c>
      <c r="K444" s="518">
        <v>1</v>
      </c>
      <c r="L444" s="518">
        <v>54</v>
      </c>
    </row>
    <row r="445" spans="3:12" ht="12.75">
      <c r="C445" s="481" t="s">
        <v>457</v>
      </c>
      <c r="D445" s="517">
        <v>125</v>
      </c>
      <c r="E445" s="518">
        <v>7</v>
      </c>
      <c r="F445" s="519">
        <v>132</v>
      </c>
      <c r="G445" s="520">
        <v>10</v>
      </c>
      <c r="H445" s="518">
        <v>0</v>
      </c>
      <c r="I445" s="520">
        <v>10</v>
      </c>
      <c r="J445" s="517">
        <v>135</v>
      </c>
      <c r="K445" s="518">
        <v>7</v>
      </c>
      <c r="L445" s="518">
        <v>142</v>
      </c>
    </row>
    <row r="446" spans="3:12" ht="12.75">
      <c r="C446" s="281" t="s">
        <v>300</v>
      </c>
      <c r="D446" s="160">
        <v>452</v>
      </c>
      <c r="E446" s="161">
        <v>17</v>
      </c>
      <c r="F446" s="161">
        <v>469</v>
      </c>
      <c r="G446" s="160">
        <v>16</v>
      </c>
      <c r="H446" s="161">
        <v>0</v>
      </c>
      <c r="I446" s="161">
        <v>16</v>
      </c>
      <c r="J446" s="160">
        <v>468</v>
      </c>
      <c r="K446" s="161">
        <v>17</v>
      </c>
      <c r="L446" s="161">
        <v>485</v>
      </c>
    </row>
    <row r="447" spans="2:12" ht="12.75">
      <c r="B447" s="126" t="s">
        <v>399</v>
      </c>
      <c r="C447" s="528"/>
      <c r="D447" s="142"/>
      <c r="E447" s="92"/>
      <c r="F447" s="239"/>
      <c r="G447" s="92"/>
      <c r="H447" s="92"/>
      <c r="I447" s="92"/>
      <c r="J447" s="142"/>
      <c r="K447" s="92"/>
      <c r="L447" s="92"/>
    </row>
    <row r="448" spans="3:12" ht="12.75">
      <c r="C448" s="481" t="s">
        <v>337</v>
      </c>
      <c r="D448" s="517">
        <v>8</v>
      </c>
      <c r="E448" s="518">
        <v>307</v>
      </c>
      <c r="F448" s="519">
        <v>315</v>
      </c>
      <c r="G448" s="520">
        <v>0</v>
      </c>
      <c r="H448" s="518">
        <v>2</v>
      </c>
      <c r="I448" s="520">
        <v>2</v>
      </c>
      <c r="J448" s="517">
        <v>8</v>
      </c>
      <c r="K448" s="518">
        <v>309</v>
      </c>
      <c r="L448" s="518">
        <v>317</v>
      </c>
    </row>
    <row r="449" spans="3:12" ht="12.75">
      <c r="C449" s="481" t="s">
        <v>338</v>
      </c>
      <c r="D449" s="517">
        <v>82</v>
      </c>
      <c r="E449" s="518">
        <v>278</v>
      </c>
      <c r="F449" s="519">
        <v>360</v>
      </c>
      <c r="G449" s="520">
        <v>0</v>
      </c>
      <c r="H449" s="518">
        <v>0</v>
      </c>
      <c r="I449" s="520">
        <v>0</v>
      </c>
      <c r="J449" s="517">
        <v>82</v>
      </c>
      <c r="K449" s="518">
        <v>278</v>
      </c>
      <c r="L449" s="518">
        <v>360</v>
      </c>
    </row>
    <row r="450" spans="3:12" ht="12.75">
      <c r="C450" s="481" t="s">
        <v>339</v>
      </c>
      <c r="D450" s="517">
        <v>121</v>
      </c>
      <c r="E450" s="518">
        <v>115</v>
      </c>
      <c r="F450" s="519">
        <v>236</v>
      </c>
      <c r="G450" s="520">
        <v>0</v>
      </c>
      <c r="H450" s="518">
        <v>0</v>
      </c>
      <c r="I450" s="520">
        <v>0</v>
      </c>
      <c r="J450" s="517">
        <v>121</v>
      </c>
      <c r="K450" s="518">
        <v>115</v>
      </c>
      <c r="L450" s="518">
        <v>236</v>
      </c>
    </row>
    <row r="451" spans="3:12" ht="12.75">
      <c r="C451" s="281" t="s">
        <v>300</v>
      </c>
      <c r="D451" s="160">
        <v>211</v>
      </c>
      <c r="E451" s="161">
        <v>700</v>
      </c>
      <c r="F451" s="161">
        <v>911</v>
      </c>
      <c r="G451" s="160">
        <v>0</v>
      </c>
      <c r="H451" s="161">
        <v>2</v>
      </c>
      <c r="I451" s="161">
        <v>2</v>
      </c>
      <c r="J451" s="160">
        <v>211</v>
      </c>
      <c r="K451" s="161">
        <v>702</v>
      </c>
      <c r="L451" s="161">
        <v>913</v>
      </c>
    </row>
    <row r="452" spans="3:12" ht="16.5" customHeight="1">
      <c r="C452" s="281" t="s">
        <v>253</v>
      </c>
      <c r="D452" s="142">
        <v>1293</v>
      </c>
      <c r="E452" s="92">
        <v>2074</v>
      </c>
      <c r="F452" s="239">
        <v>3367</v>
      </c>
      <c r="G452" s="92">
        <v>27</v>
      </c>
      <c r="H452" s="92">
        <v>24</v>
      </c>
      <c r="I452" s="92">
        <v>51</v>
      </c>
      <c r="J452" s="142">
        <v>1320</v>
      </c>
      <c r="K452" s="92">
        <v>2098</v>
      </c>
      <c r="L452" s="92">
        <v>3418</v>
      </c>
    </row>
    <row r="453" spans="3:12" ht="16.5" customHeight="1">
      <c r="C453" s="281" t="s">
        <v>496</v>
      </c>
      <c r="D453" s="160">
        <f>SUM(D452)</f>
        <v>1293</v>
      </c>
      <c r="E453" s="161">
        <f aca="true" t="shared" si="8" ref="E453:L453">SUM(E452)</f>
        <v>2074</v>
      </c>
      <c r="F453" s="161">
        <f t="shared" si="8"/>
        <v>3367</v>
      </c>
      <c r="G453" s="160">
        <f t="shared" si="8"/>
        <v>27</v>
      </c>
      <c r="H453" s="161">
        <f t="shared" si="8"/>
        <v>24</v>
      </c>
      <c r="I453" s="161">
        <f t="shared" si="8"/>
        <v>51</v>
      </c>
      <c r="J453" s="160">
        <f t="shared" si="8"/>
        <v>1320</v>
      </c>
      <c r="K453" s="161">
        <f t="shared" si="8"/>
        <v>2098</v>
      </c>
      <c r="L453" s="161">
        <f t="shared" si="8"/>
        <v>3418</v>
      </c>
    </row>
    <row r="454" spans="1:12" ht="12.75">
      <c r="A454" s="268" t="s">
        <v>305</v>
      </c>
      <c r="C454" s="281"/>
      <c r="D454" s="517">
        <v>9</v>
      </c>
      <c r="E454" s="518">
        <v>114</v>
      </c>
      <c r="F454" s="518">
        <v>123</v>
      </c>
      <c r="G454" s="517">
        <v>0</v>
      </c>
      <c r="H454" s="518">
        <v>2</v>
      </c>
      <c r="I454" s="518">
        <v>2</v>
      </c>
      <c r="J454" s="517">
        <v>9</v>
      </c>
      <c r="K454" s="518">
        <v>116</v>
      </c>
      <c r="L454" s="518">
        <v>125</v>
      </c>
    </row>
    <row r="455" spans="3:12" ht="21.75" customHeight="1">
      <c r="C455" s="281" t="s">
        <v>583</v>
      </c>
      <c r="D455" s="160">
        <v>1302</v>
      </c>
      <c r="E455" s="161">
        <v>2188</v>
      </c>
      <c r="F455" s="161">
        <v>3490</v>
      </c>
      <c r="G455" s="160">
        <v>27</v>
      </c>
      <c r="H455" s="161">
        <v>26</v>
      </c>
      <c r="I455" s="161">
        <v>53</v>
      </c>
      <c r="J455" s="160">
        <v>1329</v>
      </c>
      <c r="K455" s="161">
        <v>2214</v>
      </c>
      <c r="L455" s="161">
        <v>3543</v>
      </c>
    </row>
    <row r="458" spans="1:12" ht="27" customHeight="1">
      <c r="A458" s="811" t="s">
        <v>584</v>
      </c>
      <c r="B458" s="811"/>
      <c r="C458" s="811"/>
      <c r="D458" s="811"/>
      <c r="E458" s="811"/>
      <c r="F458" s="811"/>
      <c r="G458" s="811"/>
      <c r="H458" s="811"/>
      <c r="I458" s="811"/>
      <c r="J458" s="811"/>
      <c r="K458" s="811"/>
      <c r="L458" s="811"/>
    </row>
    <row r="459" spans="1:12" ht="13.5" thickBot="1">
      <c r="A459" s="249"/>
      <c r="B459" s="249"/>
      <c r="C459" s="249"/>
      <c r="D459" s="249"/>
      <c r="E459" s="249"/>
      <c r="F459" s="249"/>
      <c r="G459" s="249"/>
      <c r="H459" s="249"/>
      <c r="I459" s="249"/>
      <c r="J459" s="505"/>
      <c r="K459" s="505"/>
      <c r="L459" s="505"/>
    </row>
    <row r="460" spans="1:12" ht="25.5" customHeight="1">
      <c r="A460" s="506"/>
      <c r="B460" s="506"/>
      <c r="C460" s="507"/>
      <c r="D460" s="847" t="s">
        <v>298</v>
      </c>
      <c r="E460" s="848"/>
      <c r="F460" s="849"/>
      <c r="G460" s="848" t="s">
        <v>299</v>
      </c>
      <c r="H460" s="848"/>
      <c r="I460" s="848"/>
      <c r="J460" s="847" t="s">
        <v>300</v>
      </c>
      <c r="K460" s="848"/>
      <c r="L460" s="848"/>
    </row>
    <row r="461" spans="1:12" ht="12.75">
      <c r="A461" s="508"/>
      <c r="B461" s="508"/>
      <c r="C461" s="509"/>
      <c r="D461" s="510" t="s">
        <v>301</v>
      </c>
      <c r="E461" s="511" t="s">
        <v>302</v>
      </c>
      <c r="F461" s="512" t="s">
        <v>303</v>
      </c>
      <c r="G461" s="511" t="s">
        <v>301</v>
      </c>
      <c r="H461" s="511" t="s">
        <v>302</v>
      </c>
      <c r="I461" s="511" t="s">
        <v>303</v>
      </c>
      <c r="J461" s="510" t="s">
        <v>301</v>
      </c>
      <c r="K461" s="511" t="s">
        <v>302</v>
      </c>
      <c r="L461" s="511" t="s">
        <v>303</v>
      </c>
    </row>
    <row r="462" spans="1:10" ht="15" customHeight="1">
      <c r="A462" s="268" t="s">
        <v>304</v>
      </c>
      <c r="D462" s="513"/>
      <c r="F462" s="514"/>
      <c r="J462" s="515"/>
    </row>
    <row r="463" spans="2:12" ht="12.75">
      <c r="B463" s="126" t="s">
        <v>393</v>
      </c>
      <c r="C463" s="528"/>
      <c r="D463" s="517"/>
      <c r="E463" s="518"/>
      <c r="F463" s="519"/>
      <c r="G463" s="520"/>
      <c r="H463" s="518"/>
      <c r="I463" s="520"/>
      <c r="J463" s="517"/>
      <c r="K463" s="518"/>
      <c r="L463" s="518"/>
    </row>
    <row r="464" spans="3:12" ht="12.75">
      <c r="C464" s="481" t="s">
        <v>429</v>
      </c>
      <c r="D464" s="517">
        <v>253</v>
      </c>
      <c r="E464" s="518">
        <v>330</v>
      </c>
      <c r="F464" s="519">
        <v>583</v>
      </c>
      <c r="G464" s="520">
        <v>2</v>
      </c>
      <c r="H464" s="518">
        <v>5</v>
      </c>
      <c r="I464" s="520">
        <v>7</v>
      </c>
      <c r="J464" s="517">
        <v>255</v>
      </c>
      <c r="K464" s="518">
        <v>335</v>
      </c>
      <c r="L464" s="518">
        <v>590</v>
      </c>
    </row>
    <row r="465" spans="3:12" ht="12.75">
      <c r="C465" s="281" t="s">
        <v>300</v>
      </c>
      <c r="D465" s="160">
        <v>253</v>
      </c>
      <c r="E465" s="161">
        <v>330</v>
      </c>
      <c r="F465" s="161">
        <v>583</v>
      </c>
      <c r="G465" s="160">
        <v>2</v>
      </c>
      <c r="H465" s="161">
        <v>5</v>
      </c>
      <c r="I465" s="161">
        <v>7</v>
      </c>
      <c r="J465" s="160">
        <v>255</v>
      </c>
      <c r="K465" s="161">
        <v>335</v>
      </c>
      <c r="L465" s="161">
        <v>590</v>
      </c>
    </row>
    <row r="466" spans="2:12" ht="12.75">
      <c r="B466" s="126" t="s">
        <v>394</v>
      </c>
      <c r="C466" s="528"/>
      <c r="D466" s="142"/>
      <c r="E466" s="92"/>
      <c r="F466" s="239"/>
      <c r="G466" s="92"/>
      <c r="H466" s="92"/>
      <c r="I466" s="92"/>
      <c r="J466" s="142"/>
      <c r="K466" s="92"/>
      <c r="L466" s="92"/>
    </row>
    <row r="467" spans="3:12" ht="12.75">
      <c r="C467" s="481" t="s">
        <v>437</v>
      </c>
      <c r="D467" s="517">
        <v>163</v>
      </c>
      <c r="E467" s="518">
        <v>840</v>
      </c>
      <c r="F467" s="519">
        <v>1003</v>
      </c>
      <c r="G467" s="518">
        <v>2</v>
      </c>
      <c r="H467" s="518">
        <v>11</v>
      </c>
      <c r="I467" s="518">
        <v>13</v>
      </c>
      <c r="J467" s="517">
        <v>165</v>
      </c>
      <c r="K467" s="518">
        <v>851</v>
      </c>
      <c r="L467" s="518">
        <v>1016</v>
      </c>
    </row>
    <row r="468" spans="3:12" ht="12.75">
      <c r="C468" s="481" t="s">
        <v>439</v>
      </c>
      <c r="D468" s="517">
        <v>2</v>
      </c>
      <c r="E468" s="518">
        <v>135</v>
      </c>
      <c r="F468" s="519">
        <v>137</v>
      </c>
      <c r="G468" s="520">
        <v>0</v>
      </c>
      <c r="H468" s="518">
        <v>19</v>
      </c>
      <c r="I468" s="520">
        <v>19</v>
      </c>
      <c r="J468" s="517">
        <v>2</v>
      </c>
      <c r="K468" s="518">
        <v>154</v>
      </c>
      <c r="L468" s="518">
        <v>156</v>
      </c>
    </row>
    <row r="469" spans="3:12" ht="12.75">
      <c r="C469" s="281" t="s">
        <v>300</v>
      </c>
      <c r="D469" s="160">
        <v>165</v>
      </c>
      <c r="E469" s="161">
        <v>975</v>
      </c>
      <c r="F469" s="161">
        <v>1140</v>
      </c>
      <c r="G469" s="160">
        <v>2</v>
      </c>
      <c r="H469" s="161">
        <v>30</v>
      </c>
      <c r="I469" s="161">
        <v>32</v>
      </c>
      <c r="J469" s="160">
        <v>167</v>
      </c>
      <c r="K469" s="161">
        <v>1005</v>
      </c>
      <c r="L469" s="161">
        <v>1172</v>
      </c>
    </row>
    <row r="470" spans="2:12" ht="27" customHeight="1">
      <c r="B470" s="850" t="s">
        <v>809</v>
      </c>
      <c r="C470" s="851"/>
      <c r="D470" s="142"/>
      <c r="E470" s="92"/>
      <c r="F470" s="239"/>
      <c r="G470" s="92"/>
      <c r="H470" s="92"/>
      <c r="I470" s="92"/>
      <c r="J470" s="142"/>
      <c r="K470" s="92"/>
      <c r="L470" s="92"/>
    </row>
    <row r="471" spans="3:12" ht="12.75">
      <c r="C471" s="516" t="s">
        <v>818</v>
      </c>
      <c r="D471" s="142">
        <v>5</v>
      </c>
      <c r="E471" s="92">
        <v>9</v>
      </c>
      <c r="F471" s="239">
        <v>14</v>
      </c>
      <c r="G471" s="92">
        <v>0</v>
      </c>
      <c r="H471" s="92">
        <v>0</v>
      </c>
      <c r="I471" s="92">
        <v>0</v>
      </c>
      <c r="J471" s="142">
        <v>5</v>
      </c>
      <c r="K471" s="92">
        <v>9</v>
      </c>
      <c r="L471" s="92">
        <v>14</v>
      </c>
    </row>
    <row r="472" spans="3:12" ht="13.5" customHeight="1">
      <c r="C472" s="281" t="s">
        <v>300</v>
      </c>
      <c r="D472" s="160">
        <v>5</v>
      </c>
      <c r="E472" s="161">
        <v>9</v>
      </c>
      <c r="F472" s="245">
        <v>14</v>
      </c>
      <c r="G472" s="161">
        <v>0</v>
      </c>
      <c r="H472" s="161">
        <v>0</v>
      </c>
      <c r="I472" s="161">
        <v>0</v>
      </c>
      <c r="J472" s="160">
        <v>5</v>
      </c>
      <c r="K472" s="161">
        <v>9</v>
      </c>
      <c r="L472" s="634">
        <v>14</v>
      </c>
    </row>
    <row r="473" spans="2:12" ht="12.75">
      <c r="B473" s="126" t="s">
        <v>395</v>
      </c>
      <c r="C473" s="528"/>
      <c r="D473" s="517"/>
      <c r="E473" s="518"/>
      <c r="F473" s="519"/>
      <c r="G473" s="520"/>
      <c r="H473" s="518"/>
      <c r="I473" s="520"/>
      <c r="J473" s="517"/>
      <c r="K473" s="518"/>
      <c r="L473" s="518"/>
    </row>
    <row r="474" spans="3:12" ht="12.75">
      <c r="C474" s="481" t="s">
        <v>440</v>
      </c>
      <c r="D474" s="517">
        <v>813</v>
      </c>
      <c r="E474" s="518">
        <v>638</v>
      </c>
      <c r="F474" s="519">
        <v>1451</v>
      </c>
      <c r="G474" s="520">
        <v>16</v>
      </c>
      <c r="H474" s="518">
        <v>22</v>
      </c>
      <c r="I474" s="520">
        <v>38</v>
      </c>
      <c r="J474" s="517">
        <v>829</v>
      </c>
      <c r="K474" s="518">
        <v>660</v>
      </c>
      <c r="L474" s="518">
        <v>1489</v>
      </c>
    </row>
    <row r="475" spans="3:12" ht="12.75">
      <c r="C475" s="481" t="s">
        <v>445</v>
      </c>
      <c r="D475" s="517">
        <v>33</v>
      </c>
      <c r="E475" s="518">
        <v>143</v>
      </c>
      <c r="F475" s="519">
        <v>176</v>
      </c>
      <c r="G475" s="520">
        <v>1</v>
      </c>
      <c r="H475" s="518">
        <v>2</v>
      </c>
      <c r="I475" s="520">
        <v>3</v>
      </c>
      <c r="J475" s="517">
        <v>34</v>
      </c>
      <c r="K475" s="518">
        <v>145</v>
      </c>
      <c r="L475" s="518">
        <v>179</v>
      </c>
    </row>
    <row r="476" spans="3:12" ht="12.75">
      <c r="C476" s="481" t="s">
        <v>446</v>
      </c>
      <c r="D476" s="517">
        <v>239</v>
      </c>
      <c r="E476" s="518">
        <v>21</v>
      </c>
      <c r="F476" s="519">
        <v>260</v>
      </c>
      <c r="G476" s="520">
        <v>5</v>
      </c>
      <c r="H476" s="518">
        <v>1</v>
      </c>
      <c r="I476" s="520">
        <v>6</v>
      </c>
      <c r="J476" s="517">
        <v>244</v>
      </c>
      <c r="K476" s="518">
        <v>22</v>
      </c>
      <c r="L476" s="518">
        <v>266</v>
      </c>
    </row>
    <row r="477" spans="3:12" ht="12.75">
      <c r="C477" s="481" t="s">
        <v>820</v>
      </c>
      <c r="D477" s="517">
        <v>4</v>
      </c>
      <c r="E477" s="518">
        <v>62</v>
      </c>
      <c r="F477" s="527">
        <v>66</v>
      </c>
      <c r="G477" s="520">
        <v>0</v>
      </c>
      <c r="H477" s="518">
        <v>1</v>
      </c>
      <c r="I477" s="520">
        <v>1</v>
      </c>
      <c r="J477" s="517">
        <v>4</v>
      </c>
      <c r="K477" s="518">
        <v>63</v>
      </c>
      <c r="L477" s="518">
        <v>67</v>
      </c>
    </row>
    <row r="478" spans="3:12" ht="12.75">
      <c r="C478" s="281" t="s">
        <v>300</v>
      </c>
      <c r="D478" s="160">
        <v>1089</v>
      </c>
      <c r="E478" s="161">
        <v>864</v>
      </c>
      <c r="F478" s="161">
        <v>1953</v>
      </c>
      <c r="G478" s="160">
        <v>22</v>
      </c>
      <c r="H478" s="161">
        <v>26</v>
      </c>
      <c r="I478" s="161">
        <v>48</v>
      </c>
      <c r="J478" s="160">
        <v>1111</v>
      </c>
      <c r="K478" s="161">
        <v>890</v>
      </c>
      <c r="L478" s="161">
        <v>2001</v>
      </c>
    </row>
    <row r="479" spans="2:12" ht="13.5" customHeight="1">
      <c r="B479" s="126" t="s">
        <v>396</v>
      </c>
      <c r="C479" s="528"/>
      <c r="D479" s="142"/>
      <c r="E479" s="92"/>
      <c r="F479" s="239"/>
      <c r="G479" s="92"/>
      <c r="H479" s="92"/>
      <c r="I479" s="92"/>
      <c r="J479" s="142"/>
      <c r="K479" s="92"/>
      <c r="L479" s="92"/>
    </row>
    <row r="480" spans="3:12" ht="12.75">
      <c r="C480" s="516" t="s">
        <v>448</v>
      </c>
      <c r="D480" s="517">
        <v>222</v>
      </c>
      <c r="E480" s="518">
        <v>1</v>
      </c>
      <c r="F480" s="519">
        <v>223</v>
      </c>
      <c r="G480" s="518">
        <v>2</v>
      </c>
      <c r="H480" s="518">
        <v>0</v>
      </c>
      <c r="I480" s="518">
        <v>2</v>
      </c>
      <c r="J480" s="517">
        <v>224</v>
      </c>
      <c r="K480" s="518">
        <v>1</v>
      </c>
      <c r="L480" s="518">
        <v>225</v>
      </c>
    </row>
    <row r="481" spans="3:12" ht="12.75">
      <c r="C481" s="516" t="s">
        <v>736</v>
      </c>
      <c r="D481" s="517">
        <v>24</v>
      </c>
      <c r="E481" s="518">
        <v>1</v>
      </c>
      <c r="F481" s="519">
        <v>25</v>
      </c>
      <c r="G481" s="518">
        <v>0</v>
      </c>
      <c r="H481" s="518">
        <v>0</v>
      </c>
      <c r="I481" s="518">
        <v>0</v>
      </c>
      <c r="J481" s="517">
        <v>24</v>
      </c>
      <c r="K481" s="518">
        <v>1</v>
      </c>
      <c r="L481" s="518">
        <v>25</v>
      </c>
    </row>
    <row r="482" spans="3:12" ht="14.25" customHeight="1">
      <c r="C482" s="516" t="s">
        <v>451</v>
      </c>
      <c r="D482" s="517">
        <v>293</v>
      </c>
      <c r="E482" s="518">
        <v>7</v>
      </c>
      <c r="F482" s="519">
        <v>300</v>
      </c>
      <c r="G482" s="518">
        <v>1</v>
      </c>
      <c r="H482" s="518">
        <v>0</v>
      </c>
      <c r="I482" s="518">
        <v>1</v>
      </c>
      <c r="J482" s="517">
        <v>294</v>
      </c>
      <c r="K482" s="518">
        <v>7</v>
      </c>
      <c r="L482" s="518">
        <v>301</v>
      </c>
    </row>
    <row r="483" spans="3:12" ht="12.75">
      <c r="C483" s="516" t="s">
        <v>452</v>
      </c>
      <c r="D483" s="517">
        <v>87</v>
      </c>
      <c r="E483" s="518">
        <v>0</v>
      </c>
      <c r="F483" s="519">
        <v>87</v>
      </c>
      <c r="G483" s="518">
        <v>0</v>
      </c>
      <c r="H483" s="518">
        <v>0</v>
      </c>
      <c r="I483" s="518">
        <v>0</v>
      </c>
      <c r="J483" s="517">
        <v>87</v>
      </c>
      <c r="K483" s="518">
        <v>0</v>
      </c>
      <c r="L483" s="518">
        <v>87</v>
      </c>
    </row>
    <row r="484" spans="3:12" ht="12.75">
      <c r="C484" s="516" t="s">
        <v>522</v>
      </c>
      <c r="D484" s="517">
        <v>95</v>
      </c>
      <c r="E484" s="518">
        <v>1</v>
      </c>
      <c r="F484" s="519">
        <v>96</v>
      </c>
      <c r="G484" s="518">
        <v>0</v>
      </c>
      <c r="H484" s="518">
        <v>0</v>
      </c>
      <c r="I484" s="518">
        <v>0</v>
      </c>
      <c r="J484" s="517">
        <v>95</v>
      </c>
      <c r="K484" s="518">
        <v>1</v>
      </c>
      <c r="L484" s="518">
        <v>96</v>
      </c>
    </row>
    <row r="485" spans="3:12" ht="12.75">
      <c r="C485" s="516" t="s">
        <v>505</v>
      </c>
      <c r="D485" s="517">
        <v>68</v>
      </c>
      <c r="E485" s="518">
        <v>6</v>
      </c>
      <c r="F485" s="519">
        <v>74</v>
      </c>
      <c r="G485" s="518">
        <v>0</v>
      </c>
      <c r="H485" s="518">
        <v>0</v>
      </c>
      <c r="I485" s="518">
        <v>0</v>
      </c>
      <c r="J485" s="517">
        <v>68</v>
      </c>
      <c r="K485" s="518">
        <v>6</v>
      </c>
      <c r="L485" s="518">
        <v>74</v>
      </c>
    </row>
    <row r="486" spans="3:12" ht="12.75">
      <c r="C486" s="281" t="s">
        <v>300</v>
      </c>
      <c r="D486" s="160">
        <v>789</v>
      </c>
      <c r="E486" s="161">
        <v>16</v>
      </c>
      <c r="F486" s="161">
        <v>805</v>
      </c>
      <c r="G486" s="160">
        <v>3</v>
      </c>
      <c r="H486" s="161">
        <v>0</v>
      </c>
      <c r="I486" s="161">
        <v>3</v>
      </c>
      <c r="J486" s="160">
        <v>792</v>
      </c>
      <c r="K486" s="161">
        <v>16</v>
      </c>
      <c r="L486" s="161">
        <v>808</v>
      </c>
    </row>
    <row r="487" spans="2:12" ht="12.75">
      <c r="B487" s="126" t="s">
        <v>399</v>
      </c>
      <c r="C487" s="528"/>
      <c r="D487" s="517"/>
      <c r="E487" s="518"/>
      <c r="F487" s="519"/>
      <c r="G487" s="520"/>
      <c r="H487" s="518"/>
      <c r="I487" s="520"/>
      <c r="J487" s="517"/>
      <c r="K487" s="518"/>
      <c r="L487" s="518"/>
    </row>
    <row r="488" spans="3:12" ht="12.75">
      <c r="C488" s="481" t="s">
        <v>337</v>
      </c>
      <c r="D488" s="517">
        <v>12</v>
      </c>
      <c r="E488" s="518">
        <v>477</v>
      </c>
      <c r="F488" s="519">
        <v>489</v>
      </c>
      <c r="G488" s="520">
        <v>0</v>
      </c>
      <c r="H488" s="518">
        <v>4</v>
      </c>
      <c r="I488" s="520">
        <v>4</v>
      </c>
      <c r="J488" s="517">
        <v>12</v>
      </c>
      <c r="K488" s="518">
        <v>481</v>
      </c>
      <c r="L488" s="518">
        <v>493</v>
      </c>
    </row>
    <row r="489" spans="3:12" ht="12.75">
      <c r="C489" s="481" t="s">
        <v>338</v>
      </c>
      <c r="D489" s="517">
        <v>114</v>
      </c>
      <c r="E489" s="518">
        <v>676</v>
      </c>
      <c r="F489" s="519">
        <v>790</v>
      </c>
      <c r="G489" s="520">
        <v>1</v>
      </c>
      <c r="H489" s="518">
        <v>6</v>
      </c>
      <c r="I489" s="520">
        <v>7</v>
      </c>
      <c r="J489" s="517">
        <v>115</v>
      </c>
      <c r="K489" s="518">
        <v>682</v>
      </c>
      <c r="L489" s="518">
        <v>797</v>
      </c>
    </row>
    <row r="490" spans="3:12" ht="12.75">
      <c r="C490" s="481" t="s">
        <v>339</v>
      </c>
      <c r="D490" s="517">
        <v>263</v>
      </c>
      <c r="E490" s="518">
        <v>364</v>
      </c>
      <c r="F490" s="518">
        <v>627</v>
      </c>
      <c r="G490" s="517">
        <v>2</v>
      </c>
      <c r="H490" s="518">
        <v>3</v>
      </c>
      <c r="I490" s="519">
        <v>5</v>
      </c>
      <c r="J490" s="517">
        <v>265</v>
      </c>
      <c r="K490" s="518">
        <v>367</v>
      </c>
      <c r="L490" s="518">
        <v>632</v>
      </c>
    </row>
    <row r="491" spans="3:12" ht="12.75">
      <c r="C491" s="281" t="s">
        <v>300</v>
      </c>
      <c r="D491" s="160">
        <v>389</v>
      </c>
      <c r="E491" s="161">
        <v>1517</v>
      </c>
      <c r="F491" s="161">
        <v>1906</v>
      </c>
      <c r="G491" s="160">
        <v>3</v>
      </c>
      <c r="H491" s="161">
        <v>13</v>
      </c>
      <c r="I491" s="245">
        <v>16</v>
      </c>
      <c r="J491" s="160">
        <v>392</v>
      </c>
      <c r="K491" s="161">
        <v>1530</v>
      </c>
      <c r="L491" s="161">
        <v>1922</v>
      </c>
    </row>
    <row r="492" spans="2:12" ht="12.75">
      <c r="B492" s="455" t="s">
        <v>400</v>
      </c>
      <c r="C492" s="281"/>
      <c r="D492" s="142"/>
      <c r="E492" s="92"/>
      <c r="F492" s="92"/>
      <c r="G492" s="142"/>
      <c r="H492" s="92"/>
      <c r="I492" s="239"/>
      <c r="J492" s="142"/>
      <c r="K492" s="92"/>
      <c r="L492" s="92"/>
    </row>
    <row r="493" spans="2:12" ht="12.75">
      <c r="B493" s="480"/>
      <c r="C493" s="516" t="s">
        <v>0</v>
      </c>
      <c r="D493" s="517">
        <v>161</v>
      </c>
      <c r="E493" s="518">
        <v>66</v>
      </c>
      <c r="F493" s="518">
        <v>227</v>
      </c>
      <c r="G493" s="517">
        <v>5</v>
      </c>
      <c r="H493" s="518">
        <v>0</v>
      </c>
      <c r="I493" s="519">
        <v>5</v>
      </c>
      <c r="J493" s="517">
        <v>166</v>
      </c>
      <c r="K493" s="518">
        <v>66</v>
      </c>
      <c r="L493" s="518">
        <v>232</v>
      </c>
    </row>
    <row r="494" spans="3:12" ht="12.75">
      <c r="C494" s="516" t="s">
        <v>1</v>
      </c>
      <c r="D494" s="517">
        <v>70</v>
      </c>
      <c r="E494" s="518">
        <v>379</v>
      </c>
      <c r="F494" s="518">
        <v>449</v>
      </c>
      <c r="G494" s="517">
        <v>0</v>
      </c>
      <c r="H494" s="518">
        <v>4</v>
      </c>
      <c r="I494" s="519">
        <v>4</v>
      </c>
      <c r="J494" s="517">
        <v>70</v>
      </c>
      <c r="K494" s="518">
        <v>383</v>
      </c>
      <c r="L494" s="518">
        <v>453</v>
      </c>
    </row>
    <row r="495" spans="3:12" ht="12.75">
      <c r="C495" s="516" t="s">
        <v>2</v>
      </c>
      <c r="D495" s="517">
        <v>111</v>
      </c>
      <c r="E495" s="518">
        <v>381</v>
      </c>
      <c r="F495" s="518">
        <v>492</v>
      </c>
      <c r="G495" s="517">
        <v>2</v>
      </c>
      <c r="H495" s="518">
        <v>10</v>
      </c>
      <c r="I495" s="519">
        <v>12</v>
      </c>
      <c r="J495" s="517">
        <v>113</v>
      </c>
      <c r="K495" s="518">
        <v>391</v>
      </c>
      <c r="L495" s="518">
        <v>504</v>
      </c>
    </row>
    <row r="496" spans="3:12" ht="12.75">
      <c r="C496" s="516" t="s">
        <v>3</v>
      </c>
      <c r="D496" s="517">
        <v>93</v>
      </c>
      <c r="E496" s="518">
        <v>434</v>
      </c>
      <c r="F496" s="518">
        <v>527</v>
      </c>
      <c r="G496" s="517">
        <v>2</v>
      </c>
      <c r="H496" s="518">
        <v>9</v>
      </c>
      <c r="I496" s="519">
        <v>11</v>
      </c>
      <c r="J496" s="517">
        <v>95</v>
      </c>
      <c r="K496" s="524">
        <v>443</v>
      </c>
      <c r="L496" s="524">
        <v>538</v>
      </c>
    </row>
    <row r="497" spans="3:12" ht="12.75">
      <c r="C497" s="281" t="s">
        <v>300</v>
      </c>
      <c r="D497" s="160">
        <v>435</v>
      </c>
      <c r="E497" s="161">
        <v>1260</v>
      </c>
      <c r="F497" s="161">
        <v>1695</v>
      </c>
      <c r="G497" s="160">
        <v>9</v>
      </c>
      <c r="H497" s="161">
        <v>23</v>
      </c>
      <c r="I497" s="245">
        <v>32</v>
      </c>
      <c r="J497" s="160">
        <v>444</v>
      </c>
      <c r="K497" s="161">
        <v>1283</v>
      </c>
      <c r="L497" s="161">
        <v>1727</v>
      </c>
    </row>
    <row r="498" spans="3:12" ht="16.5" customHeight="1">
      <c r="C498" s="281" t="s">
        <v>253</v>
      </c>
      <c r="D498" s="142">
        <v>3125</v>
      </c>
      <c r="E498" s="92">
        <v>4971</v>
      </c>
      <c r="F498" s="92">
        <v>8096</v>
      </c>
      <c r="G498" s="142">
        <v>41</v>
      </c>
      <c r="H498" s="92">
        <v>97</v>
      </c>
      <c r="I498" s="239">
        <v>138</v>
      </c>
      <c r="J498" s="142">
        <v>3166</v>
      </c>
      <c r="K498" s="92">
        <v>5068</v>
      </c>
      <c r="L498" s="92">
        <v>8234</v>
      </c>
    </row>
    <row r="499" spans="3:12" ht="16.5" customHeight="1">
      <c r="C499" s="281" t="s">
        <v>496</v>
      </c>
      <c r="D499" s="160">
        <f>SUM(D498)</f>
        <v>3125</v>
      </c>
      <c r="E499" s="161">
        <f aca="true" t="shared" si="9" ref="E499:L499">SUM(E498)</f>
        <v>4971</v>
      </c>
      <c r="F499" s="161">
        <f t="shared" si="9"/>
        <v>8096</v>
      </c>
      <c r="G499" s="160">
        <f t="shared" si="9"/>
        <v>41</v>
      </c>
      <c r="H499" s="161">
        <f t="shared" si="9"/>
        <v>97</v>
      </c>
      <c r="I499" s="161">
        <f t="shared" si="9"/>
        <v>138</v>
      </c>
      <c r="J499" s="160">
        <f t="shared" si="9"/>
        <v>3166</v>
      </c>
      <c r="K499" s="161">
        <f t="shared" si="9"/>
        <v>5068</v>
      </c>
      <c r="L499" s="161">
        <f t="shared" si="9"/>
        <v>8234</v>
      </c>
    </row>
    <row r="500" spans="1:12" ht="18" customHeight="1">
      <c r="A500" s="268" t="s">
        <v>305</v>
      </c>
      <c r="C500" s="281"/>
      <c r="D500" s="517">
        <v>44</v>
      </c>
      <c r="E500" s="518">
        <v>196</v>
      </c>
      <c r="F500" s="518">
        <v>240</v>
      </c>
      <c r="G500" s="517">
        <v>0</v>
      </c>
      <c r="H500" s="518">
        <v>1</v>
      </c>
      <c r="I500" s="518">
        <v>1</v>
      </c>
      <c r="J500" s="517">
        <v>44</v>
      </c>
      <c r="K500" s="518">
        <v>197</v>
      </c>
      <c r="L500" s="518">
        <v>241</v>
      </c>
    </row>
    <row r="501" spans="3:12" ht="21.75" customHeight="1">
      <c r="C501" s="281" t="s">
        <v>585</v>
      </c>
      <c r="D501" s="160">
        <v>3169</v>
      </c>
      <c r="E501" s="161">
        <v>5167</v>
      </c>
      <c r="F501" s="161">
        <v>8336</v>
      </c>
      <c r="G501" s="160">
        <v>41</v>
      </c>
      <c r="H501" s="161">
        <v>98</v>
      </c>
      <c r="I501" s="161">
        <v>139</v>
      </c>
      <c r="J501" s="160">
        <v>3210</v>
      </c>
      <c r="K501" s="161">
        <v>5265</v>
      </c>
      <c r="L501" s="161">
        <v>8475</v>
      </c>
    </row>
    <row r="502" spans="3:12" ht="12.75">
      <c r="C502" s="281"/>
      <c r="D502" s="92"/>
      <c r="E502" s="92"/>
      <c r="F502" s="241"/>
      <c r="G502" s="92"/>
      <c r="H502" s="92"/>
      <c r="I502" s="241"/>
      <c r="J502" s="92"/>
      <c r="K502" s="92"/>
      <c r="L502" s="92"/>
    </row>
    <row r="504" spans="1:12" ht="27" customHeight="1">
      <c r="A504" s="811" t="s">
        <v>551</v>
      </c>
      <c r="B504" s="811"/>
      <c r="C504" s="811"/>
      <c r="D504" s="811"/>
      <c r="E504" s="811"/>
      <c r="F504" s="811"/>
      <c r="G504" s="811"/>
      <c r="H504" s="811"/>
      <c r="I504" s="811"/>
      <c r="J504" s="811"/>
      <c r="K504" s="811"/>
      <c r="L504" s="811"/>
    </row>
    <row r="505" spans="1:12" ht="13.5" thickBot="1">
      <c r="A505" s="249"/>
      <c r="B505" s="249"/>
      <c r="C505" s="249"/>
      <c r="D505" s="249"/>
      <c r="E505" s="249"/>
      <c r="F505" s="249"/>
      <c r="G505" s="249"/>
      <c r="H505" s="249"/>
      <c r="I505" s="249"/>
      <c r="J505" s="505"/>
      <c r="K505" s="505"/>
      <c r="L505" s="505"/>
    </row>
    <row r="506" spans="1:12" ht="27" customHeight="1">
      <c r="A506" s="506"/>
      <c r="B506" s="506"/>
      <c r="C506" s="507"/>
      <c r="D506" s="847" t="s">
        <v>298</v>
      </c>
      <c r="E506" s="848"/>
      <c r="F506" s="849"/>
      <c r="G506" s="848" t="s">
        <v>299</v>
      </c>
      <c r="H506" s="848"/>
      <c r="I506" s="848"/>
      <c r="J506" s="847" t="s">
        <v>300</v>
      </c>
      <c r="K506" s="848"/>
      <c r="L506" s="848"/>
    </row>
    <row r="507" spans="1:12" ht="12.75">
      <c r="A507" s="508"/>
      <c r="B507" s="508"/>
      <c r="C507" s="509"/>
      <c r="D507" s="510" t="s">
        <v>301</v>
      </c>
      <c r="E507" s="511" t="s">
        <v>302</v>
      </c>
      <c r="F507" s="512" t="s">
        <v>303</v>
      </c>
      <c r="G507" s="511" t="s">
        <v>301</v>
      </c>
      <c r="H507" s="511" t="s">
        <v>302</v>
      </c>
      <c r="I507" s="511" t="s">
        <v>303</v>
      </c>
      <c r="J507" s="510" t="s">
        <v>301</v>
      </c>
      <c r="K507" s="511" t="s">
        <v>302</v>
      </c>
      <c r="L507" s="511" t="s">
        <v>303</v>
      </c>
    </row>
    <row r="508" spans="1:10" ht="12.75">
      <c r="A508" s="268" t="s">
        <v>304</v>
      </c>
      <c r="D508" s="513"/>
      <c r="F508" s="514"/>
      <c r="J508" s="515"/>
    </row>
    <row r="509" spans="2:12" ht="12.75">
      <c r="B509" s="126" t="s">
        <v>391</v>
      </c>
      <c r="C509" s="528"/>
      <c r="D509" s="517"/>
      <c r="E509" s="518"/>
      <c r="F509" s="519"/>
      <c r="G509" s="520"/>
      <c r="H509" s="518"/>
      <c r="I509" s="520"/>
      <c r="J509" s="517"/>
      <c r="K509" s="518"/>
      <c r="L509" s="518"/>
    </row>
    <row r="510" spans="3:12" ht="12.75">
      <c r="C510" s="481" t="s">
        <v>425</v>
      </c>
      <c r="D510" s="517">
        <v>90</v>
      </c>
      <c r="E510" s="518">
        <v>201</v>
      </c>
      <c r="F510" s="519">
        <v>291</v>
      </c>
      <c r="G510" s="520">
        <v>9</v>
      </c>
      <c r="H510" s="518">
        <v>17</v>
      </c>
      <c r="I510" s="520">
        <v>26</v>
      </c>
      <c r="J510" s="517">
        <v>99</v>
      </c>
      <c r="K510" s="518">
        <v>218</v>
      </c>
      <c r="L510" s="518">
        <v>317</v>
      </c>
    </row>
    <row r="511" spans="3:12" ht="12.75">
      <c r="C511" s="281" t="s">
        <v>300</v>
      </c>
      <c r="D511" s="160">
        <v>90</v>
      </c>
      <c r="E511" s="161">
        <v>201</v>
      </c>
      <c r="F511" s="161">
        <v>291</v>
      </c>
      <c r="G511" s="160">
        <v>9</v>
      </c>
      <c r="H511" s="161">
        <v>17</v>
      </c>
      <c r="I511" s="161">
        <v>26</v>
      </c>
      <c r="J511" s="160">
        <v>99</v>
      </c>
      <c r="K511" s="161">
        <v>218</v>
      </c>
      <c r="L511" s="161">
        <v>317</v>
      </c>
    </row>
    <row r="512" spans="2:12" ht="12.75">
      <c r="B512" s="126" t="s">
        <v>392</v>
      </c>
      <c r="C512" s="528"/>
      <c r="D512" s="142"/>
      <c r="E512" s="92"/>
      <c r="F512" s="239"/>
      <c r="G512" s="92"/>
      <c r="H512" s="92"/>
      <c r="I512" s="92"/>
      <c r="J512" s="142"/>
      <c r="K512" s="92"/>
      <c r="L512" s="92"/>
    </row>
    <row r="513" spans="3:12" ht="13.5" customHeight="1">
      <c r="C513" s="481" t="s">
        <v>428</v>
      </c>
      <c r="D513" s="517">
        <v>125</v>
      </c>
      <c r="E513" s="518">
        <v>164</v>
      </c>
      <c r="F513" s="519">
        <v>289</v>
      </c>
      <c r="G513" s="520">
        <v>6</v>
      </c>
      <c r="H513" s="518">
        <v>17</v>
      </c>
      <c r="I513" s="520">
        <v>23</v>
      </c>
      <c r="J513" s="517">
        <v>131</v>
      </c>
      <c r="K513" s="518">
        <v>181</v>
      </c>
      <c r="L513" s="518">
        <v>312</v>
      </c>
    </row>
    <row r="514" spans="3:12" ht="12.75">
      <c r="C514" s="281" t="s">
        <v>300</v>
      </c>
      <c r="D514" s="160">
        <v>125</v>
      </c>
      <c r="E514" s="161">
        <v>164</v>
      </c>
      <c r="F514" s="161">
        <v>289</v>
      </c>
      <c r="G514" s="160">
        <v>6</v>
      </c>
      <c r="H514" s="161">
        <v>17</v>
      </c>
      <c r="I514" s="161">
        <v>23</v>
      </c>
      <c r="J514" s="160">
        <v>131</v>
      </c>
      <c r="K514" s="161">
        <v>181</v>
      </c>
      <c r="L514" s="161">
        <v>312</v>
      </c>
    </row>
    <row r="515" spans="2:12" ht="12.75">
      <c r="B515" s="126" t="s">
        <v>396</v>
      </c>
      <c r="C515" s="528"/>
      <c r="D515" s="517"/>
      <c r="E515" s="518"/>
      <c r="F515" s="519"/>
      <c r="G515" s="520"/>
      <c r="H515" s="518"/>
      <c r="I515" s="520"/>
      <c r="J515" s="517"/>
      <c r="K515" s="518"/>
      <c r="L515" s="518"/>
    </row>
    <row r="516" spans="3:12" ht="12.75">
      <c r="C516" s="481" t="s">
        <v>51</v>
      </c>
      <c r="D516" s="517">
        <v>143</v>
      </c>
      <c r="E516" s="518">
        <v>66</v>
      </c>
      <c r="F516" s="519">
        <v>209</v>
      </c>
      <c r="G516" s="520">
        <v>19</v>
      </c>
      <c r="H516" s="518">
        <v>8</v>
      </c>
      <c r="I516" s="520">
        <v>27</v>
      </c>
      <c r="J516" s="517">
        <v>162</v>
      </c>
      <c r="K516" s="518">
        <v>74</v>
      </c>
      <c r="L516" s="518">
        <v>236</v>
      </c>
    </row>
    <row r="517" spans="3:12" ht="12.75">
      <c r="C517" s="481" t="s">
        <v>52</v>
      </c>
      <c r="D517" s="517">
        <v>39</v>
      </c>
      <c r="E517" s="518">
        <v>80</v>
      </c>
      <c r="F517" s="519">
        <v>119</v>
      </c>
      <c r="G517" s="520">
        <v>6</v>
      </c>
      <c r="H517" s="518">
        <v>12</v>
      </c>
      <c r="I517" s="520">
        <v>18</v>
      </c>
      <c r="J517" s="517">
        <v>45</v>
      </c>
      <c r="K517" s="518">
        <v>92</v>
      </c>
      <c r="L517" s="518">
        <v>137</v>
      </c>
    </row>
    <row r="518" spans="3:12" ht="12.75">
      <c r="C518" s="481" t="s">
        <v>449</v>
      </c>
      <c r="D518" s="517">
        <v>132</v>
      </c>
      <c r="E518" s="518">
        <v>18</v>
      </c>
      <c r="F518" s="518">
        <v>150</v>
      </c>
      <c r="G518" s="520">
        <v>4</v>
      </c>
      <c r="H518" s="518">
        <v>3</v>
      </c>
      <c r="I518" s="520">
        <v>7</v>
      </c>
      <c r="J518" s="517">
        <v>136</v>
      </c>
      <c r="K518" s="518">
        <v>21</v>
      </c>
      <c r="L518" s="518">
        <v>157</v>
      </c>
    </row>
    <row r="519" spans="3:12" ht="12.75">
      <c r="C519" s="281" t="s">
        <v>300</v>
      </c>
      <c r="D519" s="160">
        <v>314</v>
      </c>
      <c r="E519" s="161">
        <v>164</v>
      </c>
      <c r="F519" s="161">
        <v>478</v>
      </c>
      <c r="G519" s="160">
        <v>29</v>
      </c>
      <c r="H519" s="161">
        <v>23</v>
      </c>
      <c r="I519" s="161">
        <v>52</v>
      </c>
      <c r="J519" s="160">
        <v>343</v>
      </c>
      <c r="K519" s="161">
        <v>187</v>
      </c>
      <c r="L519" s="161">
        <v>530</v>
      </c>
    </row>
    <row r="520" spans="3:12" ht="27" customHeight="1">
      <c r="C520" s="281" t="s">
        <v>253</v>
      </c>
      <c r="D520" s="142">
        <v>529</v>
      </c>
      <c r="E520" s="92">
        <v>529</v>
      </c>
      <c r="F520" s="92">
        <v>1058</v>
      </c>
      <c r="G520" s="142">
        <v>44</v>
      </c>
      <c r="H520" s="92">
        <v>57</v>
      </c>
      <c r="I520" s="92">
        <v>101</v>
      </c>
      <c r="J520" s="142">
        <v>573</v>
      </c>
      <c r="K520" s="92">
        <v>586</v>
      </c>
      <c r="L520" s="92">
        <v>1159</v>
      </c>
    </row>
    <row r="521" spans="1:12" ht="12.75">
      <c r="A521" s="268" t="s">
        <v>307</v>
      </c>
      <c r="C521" s="281"/>
      <c r="D521" s="142"/>
      <c r="E521" s="92"/>
      <c r="F521" s="239"/>
      <c r="G521" s="92"/>
      <c r="H521" s="92"/>
      <c r="I521" s="92"/>
      <c r="J521" s="142"/>
      <c r="K521" s="92"/>
      <c r="L521" s="92"/>
    </row>
    <row r="522" spans="2:12" ht="12.75">
      <c r="B522" s="126" t="s">
        <v>392</v>
      </c>
      <c r="C522" s="528"/>
      <c r="D522" s="142"/>
      <c r="E522" s="92"/>
      <c r="F522" s="239"/>
      <c r="G522" s="92"/>
      <c r="H522" s="92"/>
      <c r="I522" s="92"/>
      <c r="J522" s="142"/>
      <c r="K522" s="92"/>
      <c r="L522" s="92"/>
    </row>
    <row r="523" spans="3:12" ht="12.75">
      <c r="C523" s="481" t="s">
        <v>5</v>
      </c>
      <c r="D523" s="517">
        <v>67</v>
      </c>
      <c r="E523" s="518">
        <v>41</v>
      </c>
      <c r="F523" s="519">
        <v>108</v>
      </c>
      <c r="G523" s="520">
        <v>15</v>
      </c>
      <c r="H523" s="518">
        <v>9</v>
      </c>
      <c r="I523" s="520">
        <v>24</v>
      </c>
      <c r="J523" s="517">
        <v>82</v>
      </c>
      <c r="K523" s="518">
        <v>50</v>
      </c>
      <c r="L523" s="518">
        <v>132</v>
      </c>
    </row>
    <row r="524" spans="3:12" ht="12.75">
      <c r="C524" s="481" t="s">
        <v>6</v>
      </c>
      <c r="D524" s="517">
        <v>194</v>
      </c>
      <c r="E524" s="518">
        <v>348</v>
      </c>
      <c r="F524" s="518">
        <v>542</v>
      </c>
      <c r="G524" s="520">
        <v>16</v>
      </c>
      <c r="H524" s="518">
        <v>42</v>
      </c>
      <c r="I524" s="520">
        <v>58</v>
      </c>
      <c r="J524" s="517">
        <v>210</v>
      </c>
      <c r="K524" s="518">
        <v>390</v>
      </c>
      <c r="L524" s="518">
        <v>600</v>
      </c>
    </row>
    <row r="525" spans="3:12" ht="12.75">
      <c r="C525" s="281" t="s">
        <v>300</v>
      </c>
      <c r="D525" s="160">
        <v>261</v>
      </c>
      <c r="E525" s="161">
        <v>389</v>
      </c>
      <c r="F525" s="161">
        <v>650</v>
      </c>
      <c r="G525" s="160">
        <v>31</v>
      </c>
      <c r="H525" s="161">
        <v>51</v>
      </c>
      <c r="I525" s="161">
        <v>82</v>
      </c>
      <c r="J525" s="160">
        <v>292</v>
      </c>
      <c r="K525" s="161">
        <v>440</v>
      </c>
      <c r="L525" s="161">
        <v>732</v>
      </c>
    </row>
    <row r="526" spans="2:12" ht="12.75">
      <c r="B526" s="126" t="s">
        <v>397</v>
      </c>
      <c r="C526" s="528"/>
      <c r="D526" s="142"/>
      <c r="E526" s="92"/>
      <c r="F526" s="239"/>
      <c r="G526" s="92"/>
      <c r="H526" s="92"/>
      <c r="I526" s="92"/>
      <c r="J526" s="142"/>
      <c r="K526" s="92"/>
      <c r="L526" s="92"/>
    </row>
    <row r="527" spans="3:12" ht="12.75">
      <c r="C527" s="481" t="s">
        <v>20</v>
      </c>
      <c r="D527" s="517">
        <v>6</v>
      </c>
      <c r="E527" s="518">
        <v>21</v>
      </c>
      <c r="F527" s="519">
        <v>27</v>
      </c>
      <c r="G527" s="518">
        <v>1</v>
      </c>
      <c r="H527" s="518">
        <v>2</v>
      </c>
      <c r="I527" s="518">
        <v>3</v>
      </c>
      <c r="J527" s="517">
        <v>7</v>
      </c>
      <c r="K527" s="518">
        <v>23</v>
      </c>
      <c r="L527" s="518">
        <v>30</v>
      </c>
    </row>
    <row r="528" spans="3:12" ht="12.75">
      <c r="C528" s="481" t="s">
        <v>412</v>
      </c>
      <c r="D528" s="517">
        <v>109</v>
      </c>
      <c r="E528" s="518">
        <v>130</v>
      </c>
      <c r="F528" s="519">
        <v>239</v>
      </c>
      <c r="G528" s="520">
        <v>16</v>
      </c>
      <c r="H528" s="518">
        <v>19</v>
      </c>
      <c r="I528" s="520">
        <v>35</v>
      </c>
      <c r="J528" s="517">
        <v>125</v>
      </c>
      <c r="K528" s="518">
        <v>149</v>
      </c>
      <c r="L528" s="518">
        <v>274</v>
      </c>
    </row>
    <row r="529" spans="3:12" ht="12.75">
      <c r="C529" s="281" t="s">
        <v>300</v>
      </c>
      <c r="D529" s="160">
        <v>115</v>
      </c>
      <c r="E529" s="161">
        <v>151</v>
      </c>
      <c r="F529" s="161">
        <v>266</v>
      </c>
      <c r="G529" s="160">
        <v>17</v>
      </c>
      <c r="H529" s="161">
        <v>21</v>
      </c>
      <c r="I529" s="161">
        <v>38</v>
      </c>
      <c r="J529" s="160">
        <v>132</v>
      </c>
      <c r="K529" s="161">
        <v>172</v>
      </c>
      <c r="L529" s="161">
        <v>304</v>
      </c>
    </row>
    <row r="530" spans="3:12" ht="16.5" customHeight="1">
      <c r="C530" s="281" t="s">
        <v>254</v>
      </c>
      <c r="D530" s="142">
        <v>376</v>
      </c>
      <c r="E530" s="92">
        <v>540</v>
      </c>
      <c r="F530" s="92">
        <v>916</v>
      </c>
      <c r="G530" s="142">
        <v>48</v>
      </c>
      <c r="H530" s="92">
        <v>72</v>
      </c>
      <c r="I530" s="92">
        <v>120</v>
      </c>
      <c r="J530" s="142">
        <v>424</v>
      </c>
      <c r="K530" s="92">
        <v>612</v>
      </c>
      <c r="L530" s="92">
        <v>1036</v>
      </c>
    </row>
    <row r="531" spans="1:12" ht="12.75">
      <c r="A531" s="268" t="s">
        <v>468</v>
      </c>
      <c r="C531" s="281"/>
      <c r="D531" s="142"/>
      <c r="E531" s="92"/>
      <c r="F531" s="239"/>
      <c r="G531" s="92"/>
      <c r="H531" s="92"/>
      <c r="I531" s="92"/>
      <c r="J531" s="142"/>
      <c r="K531" s="92"/>
      <c r="L531" s="92"/>
    </row>
    <row r="532" spans="2:12" ht="12.75">
      <c r="B532" s="126" t="s">
        <v>392</v>
      </c>
      <c r="C532" s="528"/>
      <c r="D532" s="517"/>
      <c r="E532" s="518"/>
      <c r="F532" s="519"/>
      <c r="G532" s="520"/>
      <c r="H532" s="518"/>
      <c r="I532" s="520"/>
      <c r="J532" s="517"/>
      <c r="K532" s="518"/>
      <c r="L532" s="518"/>
    </row>
    <row r="533" spans="3:12" ht="12.75">
      <c r="C533" s="481" t="s">
        <v>5</v>
      </c>
      <c r="D533" s="517">
        <v>11</v>
      </c>
      <c r="E533" s="518">
        <v>9</v>
      </c>
      <c r="F533" s="519">
        <v>20</v>
      </c>
      <c r="G533" s="520">
        <v>4</v>
      </c>
      <c r="H533" s="518">
        <v>5</v>
      </c>
      <c r="I533" s="520">
        <v>9</v>
      </c>
      <c r="J533" s="517">
        <v>15</v>
      </c>
      <c r="K533" s="518">
        <v>14</v>
      </c>
      <c r="L533" s="518">
        <v>29</v>
      </c>
    </row>
    <row r="534" spans="3:12" ht="12.75">
      <c r="C534" s="481" t="s">
        <v>6</v>
      </c>
      <c r="D534" s="517">
        <v>50</v>
      </c>
      <c r="E534" s="518">
        <v>87</v>
      </c>
      <c r="F534" s="519">
        <v>137</v>
      </c>
      <c r="G534" s="520">
        <v>18</v>
      </c>
      <c r="H534" s="518">
        <v>25</v>
      </c>
      <c r="I534" s="520">
        <v>43</v>
      </c>
      <c r="J534" s="517">
        <v>68</v>
      </c>
      <c r="K534" s="518">
        <v>112</v>
      </c>
      <c r="L534" s="518">
        <v>180</v>
      </c>
    </row>
    <row r="535" spans="3:12" ht="12.75">
      <c r="C535" s="481" t="s">
        <v>541</v>
      </c>
      <c r="D535" s="517">
        <v>0</v>
      </c>
      <c r="E535" s="518">
        <v>0</v>
      </c>
      <c r="F535" s="519">
        <v>0</v>
      </c>
      <c r="G535" s="520">
        <v>21</v>
      </c>
      <c r="H535" s="518">
        <v>27</v>
      </c>
      <c r="I535" s="520">
        <v>48</v>
      </c>
      <c r="J535" s="517">
        <v>21</v>
      </c>
      <c r="K535" s="518">
        <v>27</v>
      </c>
      <c r="L535" s="518">
        <v>48</v>
      </c>
    </row>
    <row r="536" spans="3:12" ht="12.75">
      <c r="C536" s="281" t="s">
        <v>300</v>
      </c>
      <c r="D536" s="160">
        <v>61</v>
      </c>
      <c r="E536" s="161">
        <v>96</v>
      </c>
      <c r="F536" s="161">
        <v>157</v>
      </c>
      <c r="G536" s="160">
        <v>43</v>
      </c>
      <c r="H536" s="161">
        <v>57</v>
      </c>
      <c r="I536" s="161">
        <v>100</v>
      </c>
      <c r="J536" s="160">
        <v>104</v>
      </c>
      <c r="K536" s="161">
        <v>153</v>
      </c>
      <c r="L536" s="161">
        <v>257</v>
      </c>
    </row>
    <row r="537" spans="2:12" ht="12.75">
      <c r="B537" s="126" t="s">
        <v>397</v>
      </c>
      <c r="C537" s="528"/>
      <c r="D537" s="142"/>
      <c r="E537" s="92"/>
      <c r="F537" s="239"/>
      <c r="G537" s="92"/>
      <c r="H537" s="92"/>
      <c r="I537" s="92"/>
      <c r="J537" s="142"/>
      <c r="K537" s="92"/>
      <c r="L537" s="92"/>
    </row>
    <row r="538" spans="3:12" ht="12.75">
      <c r="C538" s="481" t="s">
        <v>20</v>
      </c>
      <c r="D538" s="517">
        <v>3</v>
      </c>
      <c r="E538" s="518">
        <v>6</v>
      </c>
      <c r="F538" s="519">
        <v>9</v>
      </c>
      <c r="G538" s="518">
        <v>0</v>
      </c>
      <c r="H538" s="518">
        <v>0</v>
      </c>
      <c r="I538" s="518">
        <v>0</v>
      </c>
      <c r="J538" s="517">
        <v>3</v>
      </c>
      <c r="K538" s="518">
        <v>6</v>
      </c>
      <c r="L538" s="518">
        <v>9</v>
      </c>
    </row>
    <row r="539" spans="3:12" ht="12.75">
      <c r="C539" s="481" t="s">
        <v>412</v>
      </c>
      <c r="D539" s="517">
        <v>52</v>
      </c>
      <c r="E539" s="518">
        <v>89</v>
      </c>
      <c r="F539" s="519">
        <v>141</v>
      </c>
      <c r="G539" s="520">
        <v>14</v>
      </c>
      <c r="H539" s="518">
        <v>32</v>
      </c>
      <c r="I539" s="520">
        <v>46</v>
      </c>
      <c r="J539" s="517">
        <v>66</v>
      </c>
      <c r="K539" s="518">
        <v>121</v>
      </c>
      <c r="L539" s="518">
        <v>187</v>
      </c>
    </row>
    <row r="540" spans="3:12" ht="12.75">
      <c r="C540" s="281" t="s">
        <v>300</v>
      </c>
      <c r="D540" s="160">
        <v>55</v>
      </c>
      <c r="E540" s="161">
        <v>95</v>
      </c>
      <c r="F540" s="161">
        <v>150</v>
      </c>
      <c r="G540" s="160">
        <v>14</v>
      </c>
      <c r="H540" s="161">
        <v>32</v>
      </c>
      <c r="I540" s="161">
        <v>46</v>
      </c>
      <c r="J540" s="160">
        <v>69</v>
      </c>
      <c r="K540" s="161">
        <v>127</v>
      </c>
      <c r="L540" s="161">
        <v>196</v>
      </c>
    </row>
    <row r="541" spans="3:12" ht="16.5" customHeight="1">
      <c r="C541" s="281" t="s">
        <v>477</v>
      </c>
      <c r="D541" s="521">
        <v>116</v>
      </c>
      <c r="E541" s="522">
        <v>191</v>
      </c>
      <c r="F541" s="522">
        <v>307</v>
      </c>
      <c r="G541" s="521">
        <v>57</v>
      </c>
      <c r="H541" s="522">
        <v>89</v>
      </c>
      <c r="I541" s="522">
        <v>146</v>
      </c>
      <c r="J541" s="521">
        <v>173</v>
      </c>
      <c r="K541" s="522">
        <v>280</v>
      </c>
      <c r="L541" s="522">
        <v>453</v>
      </c>
    </row>
    <row r="542" spans="3:12" ht="16.5" customHeight="1">
      <c r="C542" s="281" t="s">
        <v>496</v>
      </c>
      <c r="D542" s="142">
        <f>SUM(D541,D530,D520)</f>
        <v>1021</v>
      </c>
      <c r="E542" s="92">
        <f aca="true" t="shared" si="10" ref="E542:L542">SUM(E541,E530,E520)</f>
        <v>1260</v>
      </c>
      <c r="F542" s="92">
        <f t="shared" si="10"/>
        <v>2281</v>
      </c>
      <c r="G542" s="142">
        <f t="shared" si="10"/>
        <v>149</v>
      </c>
      <c r="H542" s="92">
        <f t="shared" si="10"/>
        <v>218</v>
      </c>
      <c r="I542" s="92">
        <f t="shared" si="10"/>
        <v>367</v>
      </c>
      <c r="J542" s="142">
        <f t="shared" si="10"/>
        <v>1170</v>
      </c>
      <c r="K542" s="92">
        <f t="shared" si="10"/>
        <v>1478</v>
      </c>
      <c r="L542" s="92">
        <f t="shared" si="10"/>
        <v>2648</v>
      </c>
    </row>
    <row r="543" spans="1:12" ht="12.75">
      <c r="A543" s="268" t="s">
        <v>308</v>
      </c>
      <c r="D543" s="517">
        <v>0</v>
      </c>
      <c r="E543" s="518">
        <v>1</v>
      </c>
      <c r="F543" s="520">
        <v>1</v>
      </c>
      <c r="G543" s="517">
        <v>3</v>
      </c>
      <c r="H543" s="518">
        <v>2</v>
      </c>
      <c r="I543" s="520">
        <v>5</v>
      </c>
      <c r="J543" s="517">
        <v>3</v>
      </c>
      <c r="K543" s="518">
        <v>3</v>
      </c>
      <c r="L543" s="518">
        <v>6</v>
      </c>
    </row>
    <row r="544" spans="1:12" ht="12.75">
      <c r="A544" s="268" t="s">
        <v>385</v>
      </c>
      <c r="D544" s="517">
        <v>71</v>
      </c>
      <c r="E544" s="518">
        <v>118</v>
      </c>
      <c r="F544" s="520">
        <v>189</v>
      </c>
      <c r="G544" s="517">
        <v>3</v>
      </c>
      <c r="H544" s="518">
        <v>8</v>
      </c>
      <c r="I544" s="520">
        <v>11</v>
      </c>
      <c r="J544" s="517">
        <v>74</v>
      </c>
      <c r="K544" s="518">
        <v>126</v>
      </c>
      <c r="L544" s="518">
        <v>200</v>
      </c>
    </row>
    <row r="545" spans="1:12" ht="12.75">
      <c r="A545" s="268" t="s">
        <v>313</v>
      </c>
      <c r="D545" s="517">
        <v>0</v>
      </c>
      <c r="E545" s="518">
        <v>2</v>
      </c>
      <c r="F545" s="520">
        <v>2</v>
      </c>
      <c r="G545" s="517">
        <v>0</v>
      </c>
      <c r="H545" s="518">
        <v>1</v>
      </c>
      <c r="I545" s="518">
        <v>1</v>
      </c>
      <c r="J545" s="517">
        <v>0</v>
      </c>
      <c r="K545" s="518">
        <v>3</v>
      </c>
      <c r="L545" s="518">
        <v>3</v>
      </c>
    </row>
    <row r="546" spans="1:12" ht="12.75">
      <c r="A546" s="268" t="s">
        <v>314</v>
      </c>
      <c r="D546" s="523">
        <v>4</v>
      </c>
      <c r="E546" s="524">
        <v>6</v>
      </c>
      <c r="F546" s="524">
        <v>10</v>
      </c>
      <c r="G546" s="523">
        <v>0</v>
      </c>
      <c r="H546" s="524">
        <v>0</v>
      </c>
      <c r="I546" s="524">
        <v>0</v>
      </c>
      <c r="J546" s="523">
        <v>4</v>
      </c>
      <c r="K546" s="524">
        <v>6</v>
      </c>
      <c r="L546" s="524">
        <v>10</v>
      </c>
    </row>
    <row r="547" spans="3:12" ht="21.75" customHeight="1">
      <c r="C547" s="281" t="s">
        <v>552</v>
      </c>
      <c r="D547" s="142">
        <v>1096</v>
      </c>
      <c r="E547" s="92">
        <v>1387</v>
      </c>
      <c r="F547" s="241">
        <v>2483</v>
      </c>
      <c r="G547" s="142">
        <v>155</v>
      </c>
      <c r="H547" s="92">
        <v>229</v>
      </c>
      <c r="I547" s="241">
        <v>384</v>
      </c>
      <c r="J547" s="142">
        <v>1251</v>
      </c>
      <c r="K547" s="92">
        <v>1616</v>
      </c>
      <c r="L547" s="92">
        <v>2867</v>
      </c>
    </row>
    <row r="548" spans="3:12" ht="12.75">
      <c r="C548" s="281"/>
      <c r="D548" s="268"/>
      <c r="E548" s="268"/>
      <c r="F548" s="126"/>
      <c r="G548" s="268"/>
      <c r="H548" s="268"/>
      <c r="I548" s="126"/>
      <c r="J548" s="126"/>
      <c r="K548" s="268"/>
      <c r="L548" s="268"/>
    </row>
    <row r="549" spans="3:12" ht="12.75">
      <c r="C549" s="281"/>
      <c r="D549" s="268"/>
      <c r="E549" s="268"/>
      <c r="F549" s="126"/>
      <c r="G549" s="268"/>
      <c r="H549" s="268"/>
      <c r="I549" s="126"/>
      <c r="J549" s="126"/>
      <c r="K549" s="268"/>
      <c r="L549" s="268"/>
    </row>
    <row r="550" spans="1:12" ht="26.25" customHeight="1">
      <c r="A550" s="811" t="s">
        <v>769</v>
      </c>
      <c r="B550" s="811"/>
      <c r="C550" s="811"/>
      <c r="D550" s="811"/>
      <c r="E550" s="811"/>
      <c r="F550" s="811"/>
      <c r="G550" s="811"/>
      <c r="H550" s="811"/>
      <c r="I550" s="811"/>
      <c r="J550" s="811"/>
      <c r="K550" s="811"/>
      <c r="L550" s="811"/>
    </row>
    <row r="551" spans="1:12" ht="13.5" thickBot="1">
      <c r="A551" s="249"/>
      <c r="B551" s="249"/>
      <c r="C551" s="249"/>
      <c r="D551" s="249"/>
      <c r="E551" s="249"/>
      <c r="F551" s="249"/>
      <c r="G551" s="249"/>
      <c r="H551" s="249"/>
      <c r="I551" s="249"/>
      <c r="J551" s="505"/>
      <c r="K551" s="505"/>
      <c r="L551" s="505"/>
    </row>
    <row r="552" spans="1:12" ht="28.5" customHeight="1">
      <c r="A552" s="506"/>
      <c r="B552" s="506"/>
      <c r="C552" s="507"/>
      <c r="D552" s="847" t="s">
        <v>298</v>
      </c>
      <c r="E552" s="848"/>
      <c r="F552" s="849"/>
      <c r="G552" s="848" t="s">
        <v>299</v>
      </c>
      <c r="H552" s="848"/>
      <c r="I552" s="848"/>
      <c r="J552" s="847" t="s">
        <v>300</v>
      </c>
      <c r="K552" s="848"/>
      <c r="L552" s="848"/>
    </row>
    <row r="553" spans="1:12" ht="12.75">
      <c r="A553" s="508"/>
      <c r="B553" s="508"/>
      <c r="C553" s="509"/>
      <c r="D553" s="510" t="s">
        <v>301</v>
      </c>
      <c r="E553" s="511" t="s">
        <v>302</v>
      </c>
      <c r="F553" s="512" t="s">
        <v>303</v>
      </c>
      <c r="G553" s="511" t="s">
        <v>301</v>
      </c>
      <c r="H553" s="511" t="s">
        <v>302</v>
      </c>
      <c r="I553" s="511" t="s">
        <v>303</v>
      </c>
      <c r="J553" s="510" t="s">
        <v>301</v>
      </c>
      <c r="K553" s="511" t="s">
        <v>302</v>
      </c>
      <c r="L553" s="511" t="s">
        <v>303</v>
      </c>
    </row>
    <row r="554" spans="1:10" ht="12.75">
      <c r="A554" s="268" t="s">
        <v>304</v>
      </c>
      <c r="D554" s="513"/>
      <c r="F554" s="514"/>
      <c r="J554" s="515"/>
    </row>
    <row r="555" spans="2:10" ht="12.75">
      <c r="B555" s="126" t="s">
        <v>393</v>
      </c>
      <c r="D555" s="513"/>
      <c r="F555" s="514"/>
      <c r="J555" s="513"/>
    </row>
    <row r="556" spans="3:12" ht="12.75">
      <c r="C556" s="481" t="s">
        <v>429</v>
      </c>
      <c r="D556" s="513">
        <v>109</v>
      </c>
      <c r="E556" s="504">
        <v>187</v>
      </c>
      <c r="F556" s="514">
        <v>296</v>
      </c>
      <c r="G556" s="480">
        <v>3</v>
      </c>
      <c r="H556" s="504">
        <v>7</v>
      </c>
      <c r="I556" s="480">
        <v>10</v>
      </c>
      <c r="J556" s="513">
        <v>112</v>
      </c>
      <c r="K556" s="504">
        <v>194</v>
      </c>
      <c r="L556" s="504">
        <v>306</v>
      </c>
    </row>
    <row r="557" spans="1:12" ht="12.75">
      <c r="A557" s="253"/>
      <c r="B557" s="238"/>
      <c r="C557" s="281" t="s">
        <v>300</v>
      </c>
      <c r="D557" s="533">
        <v>109</v>
      </c>
      <c r="E557" s="534">
        <v>187</v>
      </c>
      <c r="F557" s="535">
        <v>296</v>
      </c>
      <c r="G557" s="534">
        <v>3</v>
      </c>
      <c r="H557" s="534">
        <v>7</v>
      </c>
      <c r="I557" s="534">
        <v>10</v>
      </c>
      <c r="J557" s="533">
        <v>112</v>
      </c>
      <c r="K557" s="534">
        <v>194</v>
      </c>
      <c r="L557" s="534">
        <v>306</v>
      </c>
    </row>
    <row r="558" spans="2:12" ht="12.75">
      <c r="B558" s="126" t="s">
        <v>394</v>
      </c>
      <c r="C558" s="528"/>
      <c r="D558" s="517"/>
      <c r="E558" s="518"/>
      <c r="F558" s="519"/>
      <c r="G558" s="520"/>
      <c r="H558" s="518"/>
      <c r="I558" s="520"/>
      <c r="J558" s="517"/>
      <c r="K558" s="518"/>
      <c r="L558" s="518"/>
    </row>
    <row r="559" spans="3:12" ht="12.75">
      <c r="C559" s="516" t="s">
        <v>430</v>
      </c>
      <c r="D559" s="517">
        <v>117</v>
      </c>
      <c r="E559" s="518">
        <v>218</v>
      </c>
      <c r="F559" s="519">
        <v>335</v>
      </c>
      <c r="G559" s="520">
        <v>2</v>
      </c>
      <c r="H559" s="518">
        <v>10</v>
      </c>
      <c r="I559" s="520">
        <v>12</v>
      </c>
      <c r="J559" s="517">
        <v>119</v>
      </c>
      <c r="K559" s="518">
        <v>228</v>
      </c>
      <c r="L559" s="518">
        <v>347</v>
      </c>
    </row>
    <row r="560" spans="3:12" ht="12.75">
      <c r="C560" s="481" t="s">
        <v>431</v>
      </c>
      <c r="D560" s="517">
        <v>25</v>
      </c>
      <c r="E560" s="518">
        <v>172</v>
      </c>
      <c r="F560" s="519">
        <v>197</v>
      </c>
      <c r="G560" s="520">
        <v>0</v>
      </c>
      <c r="H560" s="518">
        <v>5</v>
      </c>
      <c r="I560" s="520">
        <v>5</v>
      </c>
      <c r="J560" s="517">
        <v>25</v>
      </c>
      <c r="K560" s="518">
        <v>177</v>
      </c>
      <c r="L560" s="518">
        <v>202</v>
      </c>
    </row>
    <row r="561" spans="3:12" ht="12.75">
      <c r="C561" s="481" t="s">
        <v>433</v>
      </c>
      <c r="D561" s="517">
        <v>97</v>
      </c>
      <c r="E561" s="518">
        <v>158</v>
      </c>
      <c r="F561" s="519">
        <v>255</v>
      </c>
      <c r="G561" s="520">
        <v>5</v>
      </c>
      <c r="H561" s="518">
        <v>7</v>
      </c>
      <c r="I561" s="520">
        <v>12</v>
      </c>
      <c r="J561" s="517">
        <v>102</v>
      </c>
      <c r="K561" s="518">
        <v>165</v>
      </c>
      <c r="L561" s="518">
        <v>267</v>
      </c>
    </row>
    <row r="562" spans="3:12" ht="12.75">
      <c r="C562" s="481" t="s">
        <v>434</v>
      </c>
      <c r="D562" s="517">
        <v>31</v>
      </c>
      <c r="E562" s="518">
        <v>134</v>
      </c>
      <c r="F562" s="519">
        <v>165</v>
      </c>
      <c r="G562" s="520">
        <v>1</v>
      </c>
      <c r="H562" s="518">
        <v>6</v>
      </c>
      <c r="I562" s="520">
        <v>7</v>
      </c>
      <c r="J562" s="517">
        <v>32</v>
      </c>
      <c r="K562" s="518">
        <v>140</v>
      </c>
      <c r="L562" s="518">
        <v>172</v>
      </c>
    </row>
    <row r="563" spans="3:12" ht="12.75">
      <c r="C563" s="481" t="s">
        <v>437</v>
      </c>
      <c r="D563" s="517">
        <v>132</v>
      </c>
      <c r="E563" s="518">
        <v>549</v>
      </c>
      <c r="F563" s="519">
        <v>681</v>
      </c>
      <c r="G563" s="520">
        <v>5</v>
      </c>
      <c r="H563" s="518">
        <v>23</v>
      </c>
      <c r="I563" s="520">
        <v>28</v>
      </c>
      <c r="J563" s="517">
        <v>137</v>
      </c>
      <c r="K563" s="518">
        <v>572</v>
      </c>
      <c r="L563" s="518">
        <v>709</v>
      </c>
    </row>
    <row r="564" spans="3:12" ht="12.75">
      <c r="C564" s="516" t="s">
        <v>438</v>
      </c>
      <c r="D564" s="517">
        <v>32</v>
      </c>
      <c r="E564" s="518">
        <v>237</v>
      </c>
      <c r="F564" s="519">
        <v>269</v>
      </c>
      <c r="G564" s="520">
        <v>2</v>
      </c>
      <c r="H564" s="518">
        <v>3</v>
      </c>
      <c r="I564" s="520">
        <v>5</v>
      </c>
      <c r="J564" s="517">
        <v>34</v>
      </c>
      <c r="K564" s="518">
        <v>240</v>
      </c>
      <c r="L564" s="518">
        <v>274</v>
      </c>
    </row>
    <row r="565" spans="3:12" ht="12.75">
      <c r="C565" s="516" t="s">
        <v>439</v>
      </c>
      <c r="D565" s="517">
        <v>0</v>
      </c>
      <c r="E565" s="518">
        <v>82</v>
      </c>
      <c r="F565" s="519">
        <v>82</v>
      </c>
      <c r="G565" s="520">
        <v>0</v>
      </c>
      <c r="H565" s="518">
        <v>23</v>
      </c>
      <c r="I565" s="520">
        <v>23</v>
      </c>
      <c r="J565" s="517">
        <v>0</v>
      </c>
      <c r="K565" s="518">
        <v>105</v>
      </c>
      <c r="L565" s="518">
        <v>105</v>
      </c>
    </row>
    <row r="566" spans="3:12" ht="12.75">
      <c r="C566" s="281" t="s">
        <v>300</v>
      </c>
      <c r="D566" s="160">
        <v>434</v>
      </c>
      <c r="E566" s="161">
        <v>1550</v>
      </c>
      <c r="F566" s="161">
        <v>1984</v>
      </c>
      <c r="G566" s="160">
        <v>15</v>
      </c>
      <c r="H566" s="161">
        <v>77</v>
      </c>
      <c r="I566" s="161">
        <v>92</v>
      </c>
      <c r="J566" s="160">
        <v>449</v>
      </c>
      <c r="K566" s="161">
        <v>1627</v>
      </c>
      <c r="L566" s="161">
        <v>2076</v>
      </c>
    </row>
    <row r="567" spans="2:12" ht="12.75">
      <c r="B567" s="126" t="s">
        <v>395</v>
      </c>
      <c r="C567" s="528"/>
      <c r="D567" s="142"/>
      <c r="E567" s="92"/>
      <c r="F567" s="239"/>
      <c r="G567" s="92"/>
      <c r="H567" s="92"/>
      <c r="I567" s="92"/>
      <c r="J567" s="142"/>
      <c r="K567" s="92"/>
      <c r="L567" s="92"/>
    </row>
    <row r="568" spans="3:12" ht="12.75">
      <c r="C568" s="481" t="s">
        <v>440</v>
      </c>
      <c r="D568" s="517">
        <v>778</v>
      </c>
      <c r="E568" s="518">
        <v>491</v>
      </c>
      <c r="F568" s="519">
        <v>1269</v>
      </c>
      <c r="G568" s="518">
        <v>35</v>
      </c>
      <c r="H568" s="518">
        <v>34</v>
      </c>
      <c r="I568" s="518">
        <v>69</v>
      </c>
      <c r="J568" s="517">
        <v>813</v>
      </c>
      <c r="K568" s="518">
        <v>525</v>
      </c>
      <c r="L568" s="518">
        <v>1338</v>
      </c>
    </row>
    <row r="569" spans="3:12" ht="12.75">
      <c r="C569" s="481" t="s">
        <v>731</v>
      </c>
      <c r="D569" s="517">
        <v>18</v>
      </c>
      <c r="E569" s="518">
        <v>11</v>
      </c>
      <c r="F569" s="519">
        <v>29</v>
      </c>
      <c r="G569" s="518">
        <v>31</v>
      </c>
      <c r="H569" s="518">
        <v>34</v>
      </c>
      <c r="I569" s="518">
        <v>65</v>
      </c>
      <c r="J569" s="517">
        <v>49</v>
      </c>
      <c r="K569" s="518">
        <v>45</v>
      </c>
      <c r="L569" s="518">
        <v>94</v>
      </c>
    </row>
    <row r="570" spans="3:12" ht="12.75">
      <c r="C570" s="481" t="s">
        <v>445</v>
      </c>
      <c r="D570" s="517">
        <v>60</v>
      </c>
      <c r="E570" s="518">
        <v>197</v>
      </c>
      <c r="F570" s="519">
        <v>257</v>
      </c>
      <c r="G570" s="518">
        <v>2</v>
      </c>
      <c r="H570" s="518">
        <v>10</v>
      </c>
      <c r="I570" s="518">
        <v>12</v>
      </c>
      <c r="J570" s="517">
        <v>62</v>
      </c>
      <c r="K570" s="518">
        <v>207</v>
      </c>
      <c r="L570" s="518">
        <v>269</v>
      </c>
    </row>
    <row r="571" spans="3:12" ht="12.75">
      <c r="C571" s="481" t="s">
        <v>446</v>
      </c>
      <c r="D571" s="517">
        <v>165</v>
      </c>
      <c r="E571" s="518">
        <v>7</v>
      </c>
      <c r="F571" s="519">
        <v>172</v>
      </c>
      <c r="G571" s="520">
        <v>15</v>
      </c>
      <c r="H571" s="518">
        <v>1</v>
      </c>
      <c r="I571" s="520">
        <v>16</v>
      </c>
      <c r="J571" s="517">
        <v>180</v>
      </c>
      <c r="K571" s="518">
        <v>8</v>
      </c>
      <c r="L571" s="518">
        <v>188</v>
      </c>
    </row>
    <row r="572" spans="3:12" ht="12.75">
      <c r="C572" s="281" t="s">
        <v>300</v>
      </c>
      <c r="D572" s="160">
        <v>1021</v>
      </c>
      <c r="E572" s="161">
        <v>706</v>
      </c>
      <c r="F572" s="161">
        <v>1727</v>
      </c>
      <c r="G572" s="160">
        <v>83</v>
      </c>
      <c r="H572" s="161">
        <v>79</v>
      </c>
      <c r="I572" s="161">
        <v>162</v>
      </c>
      <c r="J572" s="160">
        <v>1104</v>
      </c>
      <c r="K572" s="161">
        <v>785</v>
      </c>
      <c r="L572" s="161">
        <v>1889</v>
      </c>
    </row>
    <row r="573" spans="2:12" ht="12.75">
      <c r="B573" s="126" t="s">
        <v>396</v>
      </c>
      <c r="C573" s="528"/>
      <c r="D573" s="142"/>
      <c r="E573" s="92"/>
      <c r="F573" s="239"/>
      <c r="G573" s="92"/>
      <c r="H573" s="92"/>
      <c r="I573" s="92"/>
      <c r="J573" s="142"/>
      <c r="K573" s="92"/>
      <c r="L573" s="92"/>
    </row>
    <row r="574" spans="3:12" ht="12.75">
      <c r="C574" s="481" t="s">
        <v>449</v>
      </c>
      <c r="D574" s="517">
        <v>271</v>
      </c>
      <c r="E574" s="518">
        <v>20</v>
      </c>
      <c r="F574" s="519">
        <v>291</v>
      </c>
      <c r="G574" s="518">
        <v>3</v>
      </c>
      <c r="H574" s="518">
        <v>1</v>
      </c>
      <c r="I574" s="518">
        <v>4</v>
      </c>
      <c r="J574" s="517">
        <v>274</v>
      </c>
      <c r="K574" s="518">
        <v>21</v>
      </c>
      <c r="L574" s="518">
        <v>295</v>
      </c>
    </row>
    <row r="575" spans="3:12" ht="12.75">
      <c r="C575" s="481" t="s">
        <v>450</v>
      </c>
      <c r="D575" s="517">
        <v>248</v>
      </c>
      <c r="E575" s="518">
        <v>66</v>
      </c>
      <c r="F575" s="519">
        <v>314</v>
      </c>
      <c r="G575" s="518">
        <v>3</v>
      </c>
      <c r="H575" s="518">
        <v>5</v>
      </c>
      <c r="I575" s="518">
        <v>8</v>
      </c>
      <c r="J575" s="517">
        <v>251</v>
      </c>
      <c r="K575" s="518">
        <v>71</v>
      </c>
      <c r="L575" s="518">
        <v>322</v>
      </c>
    </row>
    <row r="576" spans="3:12" ht="12.75">
      <c r="C576" s="481" t="s">
        <v>451</v>
      </c>
      <c r="D576" s="517">
        <v>194</v>
      </c>
      <c r="E576" s="518">
        <v>8</v>
      </c>
      <c r="F576" s="519">
        <v>202</v>
      </c>
      <c r="G576" s="518">
        <v>3</v>
      </c>
      <c r="H576" s="518">
        <v>0</v>
      </c>
      <c r="I576" s="518">
        <v>3</v>
      </c>
      <c r="J576" s="517">
        <v>197</v>
      </c>
      <c r="K576" s="518">
        <v>8</v>
      </c>
      <c r="L576" s="518">
        <v>205</v>
      </c>
    </row>
    <row r="577" spans="3:12" ht="12.75">
      <c r="C577" s="481" t="s">
        <v>452</v>
      </c>
      <c r="D577" s="517">
        <v>404</v>
      </c>
      <c r="E577" s="518">
        <v>6</v>
      </c>
      <c r="F577" s="519">
        <v>410</v>
      </c>
      <c r="G577" s="518">
        <v>6</v>
      </c>
      <c r="H577" s="518">
        <v>0</v>
      </c>
      <c r="I577" s="518">
        <v>6</v>
      </c>
      <c r="J577" s="517">
        <v>410</v>
      </c>
      <c r="K577" s="518">
        <v>6</v>
      </c>
      <c r="L577" s="518">
        <v>416</v>
      </c>
    </row>
    <row r="578" spans="3:12" ht="12.75">
      <c r="C578" s="481" t="s">
        <v>522</v>
      </c>
      <c r="D578" s="517">
        <v>227</v>
      </c>
      <c r="E578" s="518">
        <v>8</v>
      </c>
      <c r="F578" s="519">
        <v>235</v>
      </c>
      <c r="G578" s="518">
        <v>6</v>
      </c>
      <c r="H578" s="518">
        <v>1</v>
      </c>
      <c r="I578" s="518">
        <v>7</v>
      </c>
      <c r="J578" s="517">
        <v>233</v>
      </c>
      <c r="K578" s="518">
        <v>9</v>
      </c>
      <c r="L578" s="518">
        <v>242</v>
      </c>
    </row>
    <row r="579" spans="3:12" ht="12.75">
      <c r="C579" s="516" t="s">
        <v>453</v>
      </c>
      <c r="D579" s="517">
        <v>69</v>
      </c>
      <c r="E579" s="518">
        <v>88</v>
      </c>
      <c r="F579" s="519">
        <v>157</v>
      </c>
      <c r="G579" s="518">
        <v>2</v>
      </c>
      <c r="H579" s="518">
        <v>1</v>
      </c>
      <c r="I579" s="518">
        <v>3</v>
      </c>
      <c r="J579" s="517">
        <v>71</v>
      </c>
      <c r="K579" s="518">
        <v>89</v>
      </c>
      <c r="L579" s="518">
        <v>160</v>
      </c>
    </row>
    <row r="580" spans="3:12" ht="12.75">
      <c r="C580" s="516" t="s">
        <v>505</v>
      </c>
      <c r="D580" s="517">
        <v>227</v>
      </c>
      <c r="E580" s="518">
        <v>4</v>
      </c>
      <c r="F580" s="519">
        <v>231</v>
      </c>
      <c r="G580" s="518">
        <v>5</v>
      </c>
      <c r="H580" s="518">
        <v>0</v>
      </c>
      <c r="I580" s="518">
        <v>5</v>
      </c>
      <c r="J580" s="517">
        <v>232</v>
      </c>
      <c r="K580" s="518">
        <v>4</v>
      </c>
      <c r="L580" s="518">
        <v>236</v>
      </c>
    </row>
    <row r="581" spans="3:12" ht="12.75">
      <c r="C581" s="516" t="s">
        <v>462</v>
      </c>
      <c r="D581" s="517">
        <v>87</v>
      </c>
      <c r="E581" s="518">
        <v>67</v>
      </c>
      <c r="F581" s="519">
        <v>154</v>
      </c>
      <c r="G581" s="518">
        <v>1</v>
      </c>
      <c r="H581" s="518">
        <v>0</v>
      </c>
      <c r="I581" s="518">
        <v>1</v>
      </c>
      <c r="J581" s="517">
        <v>88</v>
      </c>
      <c r="K581" s="518">
        <v>67</v>
      </c>
      <c r="L581" s="518">
        <v>155</v>
      </c>
    </row>
    <row r="582" spans="3:12" ht="12.75">
      <c r="C582" s="281" t="s">
        <v>300</v>
      </c>
      <c r="D582" s="160">
        <v>1727</v>
      </c>
      <c r="E582" s="161">
        <v>267</v>
      </c>
      <c r="F582" s="245">
        <v>1994</v>
      </c>
      <c r="G582" s="161">
        <v>29</v>
      </c>
      <c r="H582" s="161">
        <v>8</v>
      </c>
      <c r="I582" s="161">
        <v>37</v>
      </c>
      <c r="J582" s="160">
        <v>1756</v>
      </c>
      <c r="K582" s="161">
        <v>275</v>
      </c>
      <c r="L582" s="161">
        <v>2031</v>
      </c>
    </row>
    <row r="583" spans="2:12" ht="12.75">
      <c r="B583" s="126" t="s">
        <v>399</v>
      </c>
      <c r="C583" s="528"/>
      <c r="D583" s="517"/>
      <c r="E583" s="518"/>
      <c r="F583" s="519"/>
      <c r="G583" s="520"/>
      <c r="H583" s="518"/>
      <c r="I583" s="520"/>
      <c r="J583" s="517"/>
      <c r="K583" s="518"/>
      <c r="L583" s="518"/>
    </row>
    <row r="584" spans="3:12" ht="12.75">
      <c r="C584" s="481" t="s">
        <v>337</v>
      </c>
      <c r="D584" s="517">
        <v>13</v>
      </c>
      <c r="E584" s="518">
        <v>448</v>
      </c>
      <c r="F584" s="519">
        <v>461</v>
      </c>
      <c r="G584" s="520">
        <v>0</v>
      </c>
      <c r="H584" s="518">
        <v>2</v>
      </c>
      <c r="I584" s="520">
        <v>2</v>
      </c>
      <c r="J584" s="517">
        <v>13</v>
      </c>
      <c r="K584" s="518">
        <v>450</v>
      </c>
      <c r="L584" s="518">
        <v>463</v>
      </c>
    </row>
    <row r="585" spans="3:12" ht="12.75">
      <c r="C585" s="481" t="s">
        <v>338</v>
      </c>
      <c r="D585" s="517">
        <v>159</v>
      </c>
      <c r="E585" s="518">
        <v>783</v>
      </c>
      <c r="F585" s="519">
        <v>942</v>
      </c>
      <c r="G585" s="520">
        <v>0</v>
      </c>
      <c r="H585" s="518">
        <v>5</v>
      </c>
      <c r="I585" s="520">
        <v>5</v>
      </c>
      <c r="J585" s="517">
        <v>159</v>
      </c>
      <c r="K585" s="518">
        <v>788</v>
      </c>
      <c r="L585" s="518">
        <v>947</v>
      </c>
    </row>
    <row r="586" spans="3:12" ht="12.75">
      <c r="C586" s="481" t="s">
        <v>339</v>
      </c>
      <c r="D586" s="517">
        <v>379</v>
      </c>
      <c r="E586" s="518">
        <v>422</v>
      </c>
      <c r="F586" s="519">
        <v>801</v>
      </c>
      <c r="G586" s="520">
        <v>4</v>
      </c>
      <c r="H586" s="518">
        <v>16</v>
      </c>
      <c r="I586" s="520">
        <v>20</v>
      </c>
      <c r="J586" s="517">
        <v>383</v>
      </c>
      <c r="K586" s="518">
        <v>438</v>
      </c>
      <c r="L586" s="518">
        <v>821</v>
      </c>
    </row>
    <row r="587" spans="3:12" ht="12.75">
      <c r="C587" s="281" t="s">
        <v>300</v>
      </c>
      <c r="D587" s="160">
        <v>551</v>
      </c>
      <c r="E587" s="161">
        <v>1653</v>
      </c>
      <c r="F587" s="161">
        <v>2204</v>
      </c>
      <c r="G587" s="160">
        <v>4</v>
      </c>
      <c r="H587" s="161">
        <v>23</v>
      </c>
      <c r="I587" s="161">
        <v>27</v>
      </c>
      <c r="J587" s="160">
        <v>555</v>
      </c>
      <c r="K587" s="161">
        <v>1676</v>
      </c>
      <c r="L587" s="161">
        <v>2231</v>
      </c>
    </row>
    <row r="588" spans="2:12" ht="12.75">
      <c r="B588" s="126" t="s">
        <v>400</v>
      </c>
      <c r="C588" s="528"/>
      <c r="D588" s="142"/>
      <c r="E588" s="92"/>
      <c r="F588" s="239"/>
      <c r="G588" s="92"/>
      <c r="H588" s="92"/>
      <c r="I588" s="92"/>
      <c r="J588" s="142"/>
      <c r="K588" s="92"/>
      <c r="L588" s="92"/>
    </row>
    <row r="589" spans="3:12" ht="12.75">
      <c r="C589" s="481" t="s">
        <v>466</v>
      </c>
      <c r="D589" s="517">
        <v>67</v>
      </c>
      <c r="E589" s="518">
        <v>638</v>
      </c>
      <c r="F589" s="519">
        <v>705</v>
      </c>
      <c r="G589" s="518">
        <v>1</v>
      </c>
      <c r="H589" s="518">
        <v>32</v>
      </c>
      <c r="I589" s="518">
        <v>33</v>
      </c>
      <c r="J589" s="517">
        <v>68</v>
      </c>
      <c r="K589" s="518">
        <v>670</v>
      </c>
      <c r="L589" s="518">
        <v>738</v>
      </c>
    </row>
    <row r="590" spans="3:12" ht="12.75">
      <c r="C590" s="481" t="s">
        <v>1</v>
      </c>
      <c r="D590" s="517">
        <v>22</v>
      </c>
      <c r="E590" s="518">
        <v>185</v>
      </c>
      <c r="F590" s="519">
        <v>207</v>
      </c>
      <c r="G590" s="518">
        <v>0</v>
      </c>
      <c r="H590" s="518">
        <v>4</v>
      </c>
      <c r="I590" s="518">
        <v>4</v>
      </c>
      <c r="J590" s="517">
        <v>22</v>
      </c>
      <c r="K590" s="518">
        <v>189</v>
      </c>
      <c r="L590" s="518">
        <v>211</v>
      </c>
    </row>
    <row r="591" spans="3:12" ht="12.75">
      <c r="C591" s="481" t="s">
        <v>2</v>
      </c>
      <c r="D591" s="517">
        <v>71</v>
      </c>
      <c r="E591" s="518">
        <v>238</v>
      </c>
      <c r="F591" s="519">
        <v>309</v>
      </c>
      <c r="G591" s="520">
        <v>4</v>
      </c>
      <c r="H591" s="518">
        <v>13</v>
      </c>
      <c r="I591" s="520">
        <v>17</v>
      </c>
      <c r="J591" s="517">
        <v>75</v>
      </c>
      <c r="K591" s="518">
        <v>251</v>
      </c>
      <c r="L591" s="518">
        <v>326</v>
      </c>
    </row>
    <row r="592" spans="3:12" ht="12.75">
      <c r="C592" s="281" t="s">
        <v>300</v>
      </c>
      <c r="D592" s="160">
        <v>160</v>
      </c>
      <c r="E592" s="161">
        <v>1061</v>
      </c>
      <c r="F592" s="161">
        <v>1221</v>
      </c>
      <c r="G592" s="160">
        <v>5</v>
      </c>
      <c r="H592" s="161">
        <v>49</v>
      </c>
      <c r="I592" s="161">
        <v>54</v>
      </c>
      <c r="J592" s="160">
        <v>165</v>
      </c>
      <c r="K592" s="161">
        <v>1110</v>
      </c>
      <c r="L592" s="161">
        <v>1275</v>
      </c>
    </row>
    <row r="593" spans="3:12" ht="16.5" customHeight="1">
      <c r="C593" s="281" t="s">
        <v>253</v>
      </c>
      <c r="D593" s="142">
        <v>4002</v>
      </c>
      <c r="E593" s="92">
        <v>5424</v>
      </c>
      <c r="F593" s="92">
        <v>9426</v>
      </c>
      <c r="G593" s="142">
        <v>139</v>
      </c>
      <c r="H593" s="92">
        <v>243</v>
      </c>
      <c r="I593" s="92">
        <v>382</v>
      </c>
      <c r="J593" s="142">
        <v>4141</v>
      </c>
      <c r="K593" s="92">
        <v>5667</v>
      </c>
      <c r="L593" s="92">
        <v>9808</v>
      </c>
    </row>
    <row r="594" spans="3:12" ht="16.5" customHeight="1">
      <c r="C594" s="281" t="s">
        <v>496</v>
      </c>
      <c r="D594" s="160">
        <f>SUM(D593)</f>
        <v>4002</v>
      </c>
      <c r="E594" s="161">
        <f aca="true" t="shared" si="11" ref="E594:L594">SUM(E593)</f>
        <v>5424</v>
      </c>
      <c r="F594" s="161">
        <f t="shared" si="11"/>
        <v>9426</v>
      </c>
      <c r="G594" s="160">
        <f t="shared" si="11"/>
        <v>139</v>
      </c>
      <c r="H594" s="161">
        <f t="shared" si="11"/>
        <v>243</v>
      </c>
      <c r="I594" s="161">
        <f t="shared" si="11"/>
        <v>382</v>
      </c>
      <c r="J594" s="160">
        <f t="shared" si="11"/>
        <v>4141</v>
      </c>
      <c r="K594" s="161">
        <f t="shared" si="11"/>
        <v>5667</v>
      </c>
      <c r="L594" s="161">
        <f t="shared" si="11"/>
        <v>9808</v>
      </c>
    </row>
    <row r="595" spans="1:12" ht="18" customHeight="1">
      <c r="A595" s="268" t="s">
        <v>305</v>
      </c>
      <c r="C595" s="281"/>
      <c r="D595" s="517">
        <v>24</v>
      </c>
      <c r="E595" s="518">
        <v>78</v>
      </c>
      <c r="F595" s="518">
        <v>102</v>
      </c>
      <c r="G595" s="517">
        <v>2</v>
      </c>
      <c r="H595" s="518">
        <v>4</v>
      </c>
      <c r="I595" s="518">
        <v>6</v>
      </c>
      <c r="J595" s="517">
        <v>26</v>
      </c>
      <c r="K595" s="518">
        <v>82</v>
      </c>
      <c r="L595" s="518">
        <v>108</v>
      </c>
    </row>
    <row r="596" spans="3:12" ht="21.75" customHeight="1">
      <c r="C596" s="281" t="s">
        <v>766</v>
      </c>
      <c r="D596" s="160">
        <v>4026</v>
      </c>
      <c r="E596" s="161">
        <v>5502</v>
      </c>
      <c r="F596" s="161">
        <v>9528</v>
      </c>
      <c r="G596" s="160">
        <v>141</v>
      </c>
      <c r="H596" s="161">
        <v>247</v>
      </c>
      <c r="I596" s="161">
        <v>388</v>
      </c>
      <c r="J596" s="160">
        <v>4167</v>
      </c>
      <c r="K596" s="161">
        <v>5749</v>
      </c>
      <c r="L596" s="161">
        <v>9916</v>
      </c>
    </row>
    <row r="597" spans="3:12" ht="12.75">
      <c r="C597" s="281"/>
      <c r="D597" s="268"/>
      <c r="E597" s="268"/>
      <c r="F597" s="126"/>
      <c r="G597" s="268"/>
      <c r="H597" s="268"/>
      <c r="I597" s="126"/>
      <c r="J597" s="126"/>
      <c r="K597" s="268"/>
      <c r="L597" s="268"/>
    </row>
    <row r="598" spans="3:12" ht="12.75">
      <c r="C598" s="281"/>
      <c r="D598" s="268"/>
      <c r="E598" s="268"/>
      <c r="F598" s="126"/>
      <c r="G598" s="268"/>
      <c r="H598" s="268"/>
      <c r="I598" s="126"/>
      <c r="J598" s="126"/>
      <c r="K598" s="268"/>
      <c r="L598" s="268"/>
    </row>
    <row r="599" spans="1:12" ht="27.75" customHeight="1">
      <c r="A599" s="811" t="s">
        <v>549</v>
      </c>
      <c r="B599" s="811"/>
      <c r="C599" s="811"/>
      <c r="D599" s="811"/>
      <c r="E599" s="811"/>
      <c r="F599" s="811"/>
      <c r="G599" s="811"/>
      <c r="H599" s="811"/>
      <c r="I599" s="811"/>
      <c r="J599" s="811"/>
      <c r="K599" s="811"/>
      <c r="L599" s="811"/>
    </row>
    <row r="600" spans="1:12" ht="13.5" thickBot="1">
      <c r="A600" s="249"/>
      <c r="B600" s="249"/>
      <c r="C600" s="249"/>
      <c r="D600" s="249"/>
      <c r="E600" s="249"/>
      <c r="F600" s="249"/>
      <c r="G600" s="249"/>
      <c r="H600" s="249"/>
      <c r="I600" s="249"/>
      <c r="J600" s="505"/>
      <c r="K600" s="505"/>
      <c r="L600" s="505"/>
    </row>
    <row r="601" spans="1:12" ht="25.5" customHeight="1">
      <c r="A601" s="506"/>
      <c r="B601" s="506"/>
      <c r="C601" s="507"/>
      <c r="D601" s="847" t="s">
        <v>298</v>
      </c>
      <c r="E601" s="848"/>
      <c r="F601" s="849"/>
      <c r="G601" s="848" t="s">
        <v>299</v>
      </c>
      <c r="H601" s="848"/>
      <c r="I601" s="848"/>
      <c r="J601" s="847" t="s">
        <v>300</v>
      </c>
      <c r="K601" s="848"/>
      <c r="L601" s="848"/>
    </row>
    <row r="602" spans="1:12" ht="12.75">
      <c r="A602" s="508"/>
      <c r="B602" s="508"/>
      <c r="C602" s="509"/>
      <c r="D602" s="510" t="s">
        <v>301</v>
      </c>
      <c r="E602" s="511" t="s">
        <v>302</v>
      </c>
      <c r="F602" s="512" t="s">
        <v>303</v>
      </c>
      <c r="G602" s="511" t="s">
        <v>301</v>
      </c>
      <c r="H602" s="511" t="s">
        <v>302</v>
      </c>
      <c r="I602" s="511" t="s">
        <v>303</v>
      </c>
      <c r="J602" s="510" t="s">
        <v>301</v>
      </c>
      <c r="K602" s="511" t="s">
        <v>302</v>
      </c>
      <c r="L602" s="511" t="s">
        <v>303</v>
      </c>
    </row>
    <row r="603" spans="1:10" ht="12.75">
      <c r="A603" s="268" t="s">
        <v>304</v>
      </c>
      <c r="D603" s="513"/>
      <c r="F603" s="514"/>
      <c r="J603" s="515"/>
    </row>
    <row r="604" spans="2:12" ht="12.75">
      <c r="B604" s="126" t="s">
        <v>393</v>
      </c>
      <c r="C604" s="528"/>
      <c r="D604" s="517"/>
      <c r="E604" s="518"/>
      <c r="F604" s="519"/>
      <c r="G604" s="520"/>
      <c r="H604" s="518"/>
      <c r="I604" s="520"/>
      <c r="J604" s="517"/>
      <c r="K604" s="518"/>
      <c r="L604" s="518"/>
    </row>
    <row r="605" spans="3:12" ht="12.75">
      <c r="C605" s="481" t="s">
        <v>429</v>
      </c>
      <c r="D605" s="517">
        <v>314</v>
      </c>
      <c r="E605" s="518">
        <v>246</v>
      </c>
      <c r="F605" s="519">
        <v>560</v>
      </c>
      <c r="G605" s="520">
        <v>10</v>
      </c>
      <c r="H605" s="518">
        <v>14</v>
      </c>
      <c r="I605" s="520">
        <v>24</v>
      </c>
      <c r="J605" s="517">
        <v>324</v>
      </c>
      <c r="K605" s="518">
        <v>260</v>
      </c>
      <c r="L605" s="518">
        <v>584</v>
      </c>
    </row>
    <row r="606" spans="3:12" ht="12.75">
      <c r="C606" s="281" t="s">
        <v>300</v>
      </c>
      <c r="D606" s="160">
        <v>314</v>
      </c>
      <c r="E606" s="161">
        <v>246</v>
      </c>
      <c r="F606" s="161">
        <v>560</v>
      </c>
      <c r="G606" s="160">
        <v>10</v>
      </c>
      <c r="H606" s="161">
        <v>14</v>
      </c>
      <c r="I606" s="161">
        <v>24</v>
      </c>
      <c r="J606" s="160">
        <v>324</v>
      </c>
      <c r="K606" s="161">
        <v>260</v>
      </c>
      <c r="L606" s="161">
        <v>584</v>
      </c>
    </row>
    <row r="607" spans="2:12" ht="13.5" customHeight="1">
      <c r="B607" s="126" t="s">
        <v>394</v>
      </c>
      <c r="C607" s="528"/>
      <c r="D607" s="142"/>
      <c r="E607" s="92"/>
      <c r="F607" s="239"/>
      <c r="G607" s="92"/>
      <c r="H607" s="92"/>
      <c r="I607" s="92"/>
      <c r="J607" s="142"/>
      <c r="K607" s="92"/>
      <c r="L607" s="92"/>
    </row>
    <row r="608" spans="3:12" ht="12.75">
      <c r="C608" s="516" t="s">
        <v>430</v>
      </c>
      <c r="D608" s="517">
        <v>49</v>
      </c>
      <c r="E608" s="518">
        <v>109</v>
      </c>
      <c r="F608" s="519">
        <v>158</v>
      </c>
      <c r="G608" s="518">
        <v>0</v>
      </c>
      <c r="H608" s="518">
        <v>6</v>
      </c>
      <c r="I608" s="518">
        <v>6</v>
      </c>
      <c r="J608" s="517">
        <v>49</v>
      </c>
      <c r="K608" s="518">
        <v>115</v>
      </c>
      <c r="L608" s="518">
        <v>164</v>
      </c>
    </row>
    <row r="609" spans="3:12" ht="12.75">
      <c r="C609" s="516" t="s">
        <v>431</v>
      </c>
      <c r="D609" s="517">
        <v>44</v>
      </c>
      <c r="E609" s="518">
        <v>278</v>
      </c>
      <c r="F609" s="519">
        <v>322</v>
      </c>
      <c r="G609" s="518">
        <v>0</v>
      </c>
      <c r="H609" s="518">
        <v>3</v>
      </c>
      <c r="I609" s="518">
        <v>3</v>
      </c>
      <c r="J609" s="517">
        <v>44</v>
      </c>
      <c r="K609" s="518">
        <v>281</v>
      </c>
      <c r="L609" s="518">
        <v>325</v>
      </c>
    </row>
    <row r="610" spans="3:12" ht="12.75">
      <c r="C610" s="516" t="s">
        <v>435</v>
      </c>
      <c r="D610" s="517">
        <v>121</v>
      </c>
      <c r="E610" s="518">
        <v>116</v>
      </c>
      <c r="F610" s="519">
        <v>237</v>
      </c>
      <c r="G610" s="518">
        <v>15</v>
      </c>
      <c r="H610" s="518">
        <v>13</v>
      </c>
      <c r="I610" s="518">
        <v>28</v>
      </c>
      <c r="J610" s="517">
        <v>136</v>
      </c>
      <c r="K610" s="518">
        <v>129</v>
      </c>
      <c r="L610" s="518">
        <v>265</v>
      </c>
    </row>
    <row r="611" spans="3:12" ht="12.75">
      <c r="C611" s="516" t="s">
        <v>437</v>
      </c>
      <c r="D611" s="517">
        <v>107</v>
      </c>
      <c r="E611" s="518">
        <v>829</v>
      </c>
      <c r="F611" s="519">
        <v>936</v>
      </c>
      <c r="G611" s="518">
        <v>6</v>
      </c>
      <c r="H611" s="518">
        <v>51</v>
      </c>
      <c r="I611" s="518">
        <v>57</v>
      </c>
      <c r="J611" s="517">
        <v>113</v>
      </c>
      <c r="K611" s="518">
        <v>880</v>
      </c>
      <c r="L611" s="518">
        <v>993</v>
      </c>
    </row>
    <row r="612" spans="3:12" ht="12.75">
      <c r="C612" s="516" t="s">
        <v>438</v>
      </c>
      <c r="D612" s="517">
        <v>18</v>
      </c>
      <c r="E612" s="518">
        <v>115</v>
      </c>
      <c r="F612" s="519">
        <v>133</v>
      </c>
      <c r="G612" s="518">
        <v>0</v>
      </c>
      <c r="H612" s="518">
        <v>10</v>
      </c>
      <c r="I612" s="518">
        <v>10</v>
      </c>
      <c r="J612" s="517">
        <v>18</v>
      </c>
      <c r="K612" s="518">
        <v>125</v>
      </c>
      <c r="L612" s="518">
        <v>143</v>
      </c>
    </row>
    <row r="613" spans="3:12" ht="12.75">
      <c r="C613" s="516" t="s">
        <v>439</v>
      </c>
      <c r="D613" s="517">
        <v>1</v>
      </c>
      <c r="E613" s="518">
        <v>124</v>
      </c>
      <c r="F613" s="519">
        <v>125</v>
      </c>
      <c r="G613" s="520">
        <v>0</v>
      </c>
      <c r="H613" s="518">
        <v>137</v>
      </c>
      <c r="I613" s="520">
        <v>137</v>
      </c>
      <c r="J613" s="517">
        <v>1</v>
      </c>
      <c r="K613" s="518">
        <v>261</v>
      </c>
      <c r="L613" s="518">
        <v>262</v>
      </c>
    </row>
    <row r="614" spans="3:12" ht="12.75">
      <c r="C614" s="281" t="s">
        <v>300</v>
      </c>
      <c r="D614" s="160">
        <v>340</v>
      </c>
      <c r="E614" s="161">
        <v>1571</v>
      </c>
      <c r="F614" s="161">
        <v>1911</v>
      </c>
      <c r="G614" s="160">
        <v>21</v>
      </c>
      <c r="H614" s="161">
        <v>220</v>
      </c>
      <c r="I614" s="161">
        <v>241</v>
      </c>
      <c r="J614" s="160">
        <v>361</v>
      </c>
      <c r="K614" s="161">
        <v>1791</v>
      </c>
      <c r="L614" s="161">
        <v>2152</v>
      </c>
    </row>
    <row r="615" spans="2:12" ht="12.75">
      <c r="B615" s="852" t="s">
        <v>841</v>
      </c>
      <c r="C615" s="853"/>
      <c r="D615" s="142"/>
      <c r="E615" s="92"/>
      <c r="F615" s="239"/>
      <c r="G615" s="92"/>
      <c r="H615" s="92"/>
      <c r="I615" s="92"/>
      <c r="J615" s="142"/>
      <c r="K615" s="92"/>
      <c r="L615" s="92"/>
    </row>
    <row r="616" spans="3:12" ht="12.75">
      <c r="C616" s="516" t="s">
        <v>501</v>
      </c>
      <c r="D616" s="142">
        <v>108</v>
      </c>
      <c r="E616" s="92">
        <v>50</v>
      </c>
      <c r="F616" s="239">
        <v>158</v>
      </c>
      <c r="G616" s="92">
        <v>4</v>
      </c>
      <c r="H616" s="92">
        <v>0</v>
      </c>
      <c r="I616" s="92">
        <v>4</v>
      </c>
      <c r="J616" s="142">
        <v>112</v>
      </c>
      <c r="K616" s="92">
        <v>50</v>
      </c>
      <c r="L616" s="92">
        <v>162</v>
      </c>
    </row>
    <row r="617" spans="3:12" ht="12.75">
      <c r="C617" s="281" t="s">
        <v>300</v>
      </c>
      <c r="D617" s="160">
        <v>108</v>
      </c>
      <c r="E617" s="161">
        <v>50</v>
      </c>
      <c r="F617" s="245">
        <v>158</v>
      </c>
      <c r="G617" s="161">
        <v>4</v>
      </c>
      <c r="H617" s="161">
        <v>0</v>
      </c>
      <c r="I617" s="161">
        <v>4</v>
      </c>
      <c r="J617" s="160">
        <v>112</v>
      </c>
      <c r="K617" s="161">
        <v>50</v>
      </c>
      <c r="L617" s="634">
        <v>162</v>
      </c>
    </row>
    <row r="618" spans="2:12" ht="12.75">
      <c r="B618" s="126" t="s">
        <v>395</v>
      </c>
      <c r="C618" s="528"/>
      <c r="D618" s="517"/>
      <c r="E618" s="518"/>
      <c r="F618" s="519"/>
      <c r="G618" s="520"/>
      <c r="H618" s="518"/>
      <c r="I618" s="520"/>
      <c r="J618" s="517"/>
      <c r="K618" s="518"/>
      <c r="L618" s="518"/>
    </row>
    <row r="619" spans="3:12" ht="12.75">
      <c r="C619" s="481" t="s">
        <v>440</v>
      </c>
      <c r="D619" s="517">
        <v>401</v>
      </c>
      <c r="E619" s="518">
        <v>301</v>
      </c>
      <c r="F619" s="519">
        <v>702</v>
      </c>
      <c r="G619" s="520">
        <v>18</v>
      </c>
      <c r="H619" s="518">
        <v>14</v>
      </c>
      <c r="I619" s="520">
        <v>32</v>
      </c>
      <c r="J619" s="517">
        <v>419</v>
      </c>
      <c r="K619" s="518">
        <v>315</v>
      </c>
      <c r="L619" s="518">
        <v>734</v>
      </c>
    </row>
    <row r="620" spans="3:12" ht="12.75">
      <c r="C620" s="481" t="s">
        <v>445</v>
      </c>
      <c r="D620" s="517">
        <v>38</v>
      </c>
      <c r="E620" s="518">
        <v>118</v>
      </c>
      <c r="F620" s="519">
        <v>156</v>
      </c>
      <c r="G620" s="520">
        <v>4</v>
      </c>
      <c r="H620" s="518">
        <v>6</v>
      </c>
      <c r="I620" s="520">
        <v>10</v>
      </c>
      <c r="J620" s="517">
        <v>42</v>
      </c>
      <c r="K620" s="518">
        <v>124</v>
      </c>
      <c r="L620" s="518">
        <v>166</v>
      </c>
    </row>
    <row r="621" spans="3:12" ht="12.75">
      <c r="C621" s="481" t="s">
        <v>446</v>
      </c>
      <c r="D621" s="517">
        <v>298</v>
      </c>
      <c r="E621" s="518">
        <v>24</v>
      </c>
      <c r="F621" s="519">
        <v>322</v>
      </c>
      <c r="G621" s="520">
        <v>10</v>
      </c>
      <c r="H621" s="518">
        <v>0</v>
      </c>
      <c r="I621" s="520">
        <v>10</v>
      </c>
      <c r="J621" s="517">
        <v>308</v>
      </c>
      <c r="K621" s="518">
        <v>24</v>
      </c>
      <c r="L621" s="518">
        <v>332</v>
      </c>
    </row>
    <row r="622" spans="3:12" ht="12.75">
      <c r="C622" s="281" t="s">
        <v>300</v>
      </c>
      <c r="D622" s="160">
        <v>737</v>
      </c>
      <c r="E622" s="161">
        <v>443</v>
      </c>
      <c r="F622" s="161">
        <v>1180</v>
      </c>
      <c r="G622" s="160">
        <v>32</v>
      </c>
      <c r="H622" s="161">
        <v>20</v>
      </c>
      <c r="I622" s="161">
        <v>52</v>
      </c>
      <c r="J622" s="160">
        <v>769</v>
      </c>
      <c r="K622" s="161">
        <v>463</v>
      </c>
      <c r="L622" s="161">
        <v>1232</v>
      </c>
    </row>
    <row r="623" spans="2:12" ht="12.75">
      <c r="B623" s="126" t="s">
        <v>396</v>
      </c>
      <c r="C623" s="281"/>
      <c r="D623" s="142"/>
      <c r="E623" s="92"/>
      <c r="F623" s="239"/>
      <c r="G623" s="92"/>
      <c r="H623" s="92"/>
      <c r="I623" s="92"/>
      <c r="J623" s="142"/>
      <c r="K623" s="92"/>
      <c r="L623" s="92"/>
    </row>
    <row r="624" spans="3:12" ht="12.75">
      <c r="C624" s="516" t="s">
        <v>449</v>
      </c>
      <c r="D624" s="517">
        <v>316</v>
      </c>
      <c r="E624" s="518">
        <v>39</v>
      </c>
      <c r="F624" s="519">
        <v>355</v>
      </c>
      <c r="G624" s="518">
        <v>5</v>
      </c>
      <c r="H624" s="518">
        <v>4</v>
      </c>
      <c r="I624" s="518">
        <v>9</v>
      </c>
      <c r="J624" s="517">
        <v>321</v>
      </c>
      <c r="K624" s="518">
        <v>43</v>
      </c>
      <c r="L624" s="518">
        <v>364</v>
      </c>
    </row>
    <row r="625" spans="3:12" ht="12.75">
      <c r="C625" s="516" t="s">
        <v>450</v>
      </c>
      <c r="D625" s="517">
        <v>132</v>
      </c>
      <c r="E625" s="518">
        <v>38</v>
      </c>
      <c r="F625" s="519">
        <v>170</v>
      </c>
      <c r="G625" s="518">
        <v>1</v>
      </c>
      <c r="H625" s="518">
        <v>1</v>
      </c>
      <c r="I625" s="518">
        <v>2</v>
      </c>
      <c r="J625" s="517">
        <v>133</v>
      </c>
      <c r="K625" s="518">
        <v>39</v>
      </c>
      <c r="L625" s="518">
        <v>172</v>
      </c>
    </row>
    <row r="626" spans="3:12" ht="12.75">
      <c r="C626" s="516" t="s">
        <v>451</v>
      </c>
      <c r="D626" s="517">
        <v>322</v>
      </c>
      <c r="E626" s="518">
        <v>7</v>
      </c>
      <c r="F626" s="519">
        <v>329</v>
      </c>
      <c r="G626" s="518">
        <v>8</v>
      </c>
      <c r="H626" s="518">
        <v>0</v>
      </c>
      <c r="I626" s="518">
        <v>8</v>
      </c>
      <c r="J626" s="517">
        <v>330</v>
      </c>
      <c r="K626" s="518">
        <v>7</v>
      </c>
      <c r="L626" s="518">
        <v>337</v>
      </c>
    </row>
    <row r="627" spans="3:12" ht="12.75">
      <c r="C627" s="516" t="s">
        <v>452</v>
      </c>
      <c r="D627" s="517">
        <v>220</v>
      </c>
      <c r="E627" s="518">
        <v>6</v>
      </c>
      <c r="F627" s="518">
        <v>226</v>
      </c>
      <c r="G627" s="517">
        <v>7</v>
      </c>
      <c r="H627" s="518">
        <v>2</v>
      </c>
      <c r="I627" s="519">
        <v>9</v>
      </c>
      <c r="J627" s="517">
        <v>227</v>
      </c>
      <c r="K627" s="518">
        <v>8</v>
      </c>
      <c r="L627" s="518">
        <v>235</v>
      </c>
    </row>
    <row r="628" spans="3:12" ht="12.75">
      <c r="C628" s="516" t="s">
        <v>522</v>
      </c>
      <c r="D628" s="517">
        <v>99</v>
      </c>
      <c r="E628" s="518">
        <v>2</v>
      </c>
      <c r="F628" s="518">
        <v>101</v>
      </c>
      <c r="G628" s="517">
        <v>2</v>
      </c>
      <c r="H628" s="518">
        <v>0</v>
      </c>
      <c r="I628" s="519">
        <v>2</v>
      </c>
      <c r="J628" s="517">
        <v>101</v>
      </c>
      <c r="K628" s="518">
        <v>2</v>
      </c>
      <c r="L628" s="518">
        <v>103</v>
      </c>
    </row>
    <row r="629" spans="3:12" ht="12.75">
      <c r="C629" s="516" t="s">
        <v>456</v>
      </c>
      <c r="D629" s="517">
        <v>5</v>
      </c>
      <c r="E629" s="518">
        <v>2</v>
      </c>
      <c r="F629" s="518">
        <v>7</v>
      </c>
      <c r="G629" s="517">
        <v>0</v>
      </c>
      <c r="H629" s="518">
        <v>0</v>
      </c>
      <c r="I629" s="519">
        <v>0</v>
      </c>
      <c r="J629" s="517">
        <v>5</v>
      </c>
      <c r="K629" s="518">
        <v>2</v>
      </c>
      <c r="L629" s="518">
        <v>7</v>
      </c>
    </row>
    <row r="630" spans="3:12" ht="12.75">
      <c r="C630" s="281" t="s">
        <v>300</v>
      </c>
      <c r="D630" s="160">
        <v>1094</v>
      </c>
      <c r="E630" s="161">
        <v>94</v>
      </c>
      <c r="F630" s="161">
        <v>1188</v>
      </c>
      <c r="G630" s="160">
        <v>23</v>
      </c>
      <c r="H630" s="161">
        <v>7</v>
      </c>
      <c r="I630" s="245">
        <v>30</v>
      </c>
      <c r="J630" s="160">
        <v>1117</v>
      </c>
      <c r="K630" s="161">
        <v>101</v>
      </c>
      <c r="L630" s="161">
        <v>1218</v>
      </c>
    </row>
    <row r="631" spans="2:12" ht="12.75">
      <c r="B631" s="126" t="s">
        <v>399</v>
      </c>
      <c r="C631" s="528"/>
      <c r="D631" s="142"/>
      <c r="E631" s="92"/>
      <c r="F631" s="92"/>
      <c r="G631" s="142"/>
      <c r="H631" s="92"/>
      <c r="I631" s="239"/>
      <c r="J631" s="517"/>
      <c r="K631" s="518"/>
      <c r="L631" s="518"/>
    </row>
    <row r="632" spans="3:12" ht="12.75">
      <c r="C632" s="481" t="s">
        <v>337</v>
      </c>
      <c r="D632" s="517">
        <v>9</v>
      </c>
      <c r="E632" s="518">
        <v>236</v>
      </c>
      <c r="F632" s="518">
        <v>245</v>
      </c>
      <c r="G632" s="517">
        <v>0</v>
      </c>
      <c r="H632" s="518">
        <v>3</v>
      </c>
      <c r="I632" s="519">
        <v>3</v>
      </c>
      <c r="J632" s="517">
        <v>9</v>
      </c>
      <c r="K632" s="518">
        <v>239</v>
      </c>
      <c r="L632" s="518">
        <v>248</v>
      </c>
    </row>
    <row r="633" spans="3:12" ht="12.75">
      <c r="C633" s="481" t="s">
        <v>338</v>
      </c>
      <c r="D633" s="517">
        <v>90</v>
      </c>
      <c r="E633" s="518">
        <v>462</v>
      </c>
      <c r="F633" s="518">
        <v>552</v>
      </c>
      <c r="G633" s="517">
        <v>4</v>
      </c>
      <c r="H633" s="518">
        <v>11</v>
      </c>
      <c r="I633" s="519">
        <v>15</v>
      </c>
      <c r="J633" s="517">
        <v>94</v>
      </c>
      <c r="K633" s="518">
        <v>473</v>
      </c>
      <c r="L633" s="518">
        <v>567</v>
      </c>
    </row>
    <row r="634" spans="3:12" ht="12.75">
      <c r="C634" s="481" t="s">
        <v>339</v>
      </c>
      <c r="D634" s="517">
        <v>184</v>
      </c>
      <c r="E634" s="518">
        <v>211</v>
      </c>
      <c r="F634" s="518">
        <v>395</v>
      </c>
      <c r="G634" s="517">
        <v>2</v>
      </c>
      <c r="H634" s="518">
        <v>2</v>
      </c>
      <c r="I634" s="519">
        <v>4</v>
      </c>
      <c r="J634" s="517">
        <v>186</v>
      </c>
      <c r="K634" s="518">
        <v>213</v>
      </c>
      <c r="L634" s="518">
        <v>399</v>
      </c>
    </row>
    <row r="635" spans="3:12" ht="12.75">
      <c r="C635" s="281" t="s">
        <v>300</v>
      </c>
      <c r="D635" s="160">
        <v>283</v>
      </c>
      <c r="E635" s="161">
        <v>909</v>
      </c>
      <c r="F635" s="161">
        <v>1192</v>
      </c>
      <c r="G635" s="160">
        <v>6</v>
      </c>
      <c r="H635" s="161">
        <v>16</v>
      </c>
      <c r="I635" s="245">
        <v>22</v>
      </c>
      <c r="J635" s="160">
        <v>289</v>
      </c>
      <c r="K635" s="161">
        <v>925</v>
      </c>
      <c r="L635" s="161">
        <v>1214</v>
      </c>
    </row>
    <row r="636" spans="2:12" ht="12.75">
      <c r="B636" s="126" t="s">
        <v>400</v>
      </c>
      <c r="C636" s="281"/>
      <c r="D636" s="142"/>
      <c r="E636" s="92"/>
      <c r="F636" s="92"/>
      <c r="G636" s="142"/>
      <c r="H636" s="92"/>
      <c r="I636" s="239"/>
      <c r="J636" s="142"/>
      <c r="K636" s="92"/>
      <c r="L636" s="92"/>
    </row>
    <row r="637" spans="3:12" ht="12.75">
      <c r="C637" s="516" t="s">
        <v>2</v>
      </c>
      <c r="D637" s="517">
        <v>93</v>
      </c>
      <c r="E637" s="518">
        <v>371</v>
      </c>
      <c r="F637" s="518">
        <v>464</v>
      </c>
      <c r="G637" s="517">
        <v>4</v>
      </c>
      <c r="H637" s="518">
        <v>15</v>
      </c>
      <c r="I637" s="519">
        <v>19</v>
      </c>
      <c r="J637" s="517">
        <v>97</v>
      </c>
      <c r="K637" s="518">
        <v>386</v>
      </c>
      <c r="L637" s="518">
        <v>483</v>
      </c>
    </row>
    <row r="638" spans="3:12" ht="18" customHeight="1">
      <c r="C638" s="281" t="s">
        <v>300</v>
      </c>
      <c r="D638" s="160">
        <v>93</v>
      </c>
      <c r="E638" s="161">
        <v>371</v>
      </c>
      <c r="F638" s="161">
        <v>464</v>
      </c>
      <c r="G638" s="160">
        <v>4</v>
      </c>
      <c r="H638" s="161">
        <v>15</v>
      </c>
      <c r="I638" s="245">
        <v>19</v>
      </c>
      <c r="J638" s="160">
        <v>97</v>
      </c>
      <c r="K638" s="161">
        <v>386</v>
      </c>
      <c r="L638" s="161">
        <v>483</v>
      </c>
    </row>
    <row r="639" spans="3:12" ht="16.5" customHeight="1">
      <c r="C639" s="281" t="s">
        <v>253</v>
      </c>
      <c r="D639" s="142">
        <v>2969</v>
      </c>
      <c r="E639" s="92">
        <v>3684</v>
      </c>
      <c r="F639" s="92">
        <v>6653</v>
      </c>
      <c r="G639" s="142">
        <v>100</v>
      </c>
      <c r="H639" s="92">
        <v>292</v>
      </c>
      <c r="I639" s="239">
        <v>392</v>
      </c>
      <c r="J639" s="142">
        <v>3069</v>
      </c>
      <c r="K639" s="92">
        <v>3976</v>
      </c>
      <c r="L639" s="92">
        <v>7045</v>
      </c>
    </row>
    <row r="640" spans="3:12" ht="16.5" customHeight="1">
      <c r="C640" s="281" t="s">
        <v>496</v>
      </c>
      <c r="D640" s="160">
        <f>SUM(D639)</f>
        <v>2969</v>
      </c>
      <c r="E640" s="161">
        <f aca="true" t="shared" si="12" ref="E640:L640">SUM(E639)</f>
        <v>3684</v>
      </c>
      <c r="F640" s="161">
        <f t="shared" si="12"/>
        <v>6653</v>
      </c>
      <c r="G640" s="160">
        <f t="shared" si="12"/>
        <v>100</v>
      </c>
      <c r="H640" s="161">
        <f t="shared" si="12"/>
        <v>292</v>
      </c>
      <c r="I640" s="161">
        <f t="shared" si="12"/>
        <v>392</v>
      </c>
      <c r="J640" s="160">
        <f t="shared" si="12"/>
        <v>3069</v>
      </c>
      <c r="K640" s="161">
        <f t="shared" si="12"/>
        <v>3976</v>
      </c>
      <c r="L640" s="161">
        <f t="shared" si="12"/>
        <v>7045</v>
      </c>
    </row>
    <row r="641" spans="1:12" ht="12.75">
      <c r="A641" s="268" t="s">
        <v>305</v>
      </c>
      <c r="C641" s="281"/>
      <c r="D641" s="517">
        <v>26</v>
      </c>
      <c r="E641" s="518">
        <v>252</v>
      </c>
      <c r="F641" s="518">
        <v>278</v>
      </c>
      <c r="G641" s="517">
        <v>0</v>
      </c>
      <c r="H641" s="518">
        <v>11</v>
      </c>
      <c r="I641" s="518">
        <v>11</v>
      </c>
      <c r="J641" s="517">
        <v>26</v>
      </c>
      <c r="K641" s="518">
        <v>263</v>
      </c>
      <c r="L641" s="518">
        <v>289</v>
      </c>
    </row>
    <row r="642" spans="3:12" ht="21.75" customHeight="1">
      <c r="C642" s="281" t="s">
        <v>550</v>
      </c>
      <c r="D642" s="160">
        <v>2995</v>
      </c>
      <c r="E642" s="161">
        <v>3936</v>
      </c>
      <c r="F642" s="245">
        <v>6931</v>
      </c>
      <c r="G642" s="161">
        <v>100</v>
      </c>
      <c r="H642" s="161">
        <v>303</v>
      </c>
      <c r="I642" s="161">
        <v>403</v>
      </c>
      <c r="J642" s="160">
        <v>3095</v>
      </c>
      <c r="K642" s="161">
        <v>4239</v>
      </c>
      <c r="L642" s="161">
        <v>7334</v>
      </c>
    </row>
    <row r="643" spans="3:12" ht="12.75">
      <c r="C643" s="281"/>
      <c r="D643" s="268"/>
      <c r="E643" s="268"/>
      <c r="F643" s="126"/>
      <c r="G643" s="268"/>
      <c r="H643" s="268"/>
      <c r="I643" s="126"/>
      <c r="J643" s="126"/>
      <c r="K643" s="268"/>
      <c r="L643" s="268"/>
    </row>
    <row r="644" spans="3:12" ht="12.75">
      <c r="C644" s="281"/>
      <c r="D644" s="268"/>
      <c r="E644" s="268"/>
      <c r="F644" s="126"/>
      <c r="G644" s="268"/>
      <c r="H644" s="268"/>
      <c r="I644" s="126"/>
      <c r="J644" s="126"/>
      <c r="K644" s="268"/>
      <c r="L644" s="268"/>
    </row>
    <row r="645" spans="1:12" ht="30" customHeight="1">
      <c r="A645" s="811" t="s">
        <v>586</v>
      </c>
      <c r="B645" s="811"/>
      <c r="C645" s="811"/>
      <c r="D645" s="811"/>
      <c r="E645" s="811"/>
      <c r="F645" s="811"/>
      <c r="G645" s="811"/>
      <c r="H645" s="811"/>
      <c r="I645" s="811"/>
      <c r="J645" s="811"/>
      <c r="K645" s="811"/>
      <c r="L645" s="811"/>
    </row>
    <row r="646" spans="1:12" ht="13.5" thickBot="1">
      <c r="A646" s="249"/>
      <c r="B646" s="249"/>
      <c r="C646" s="249"/>
      <c r="D646" s="249"/>
      <c r="E646" s="249"/>
      <c r="F646" s="249"/>
      <c r="G646" s="249"/>
      <c r="H646" s="249"/>
      <c r="I646" s="249"/>
      <c r="J646" s="505"/>
      <c r="K646" s="505"/>
      <c r="L646" s="505"/>
    </row>
    <row r="647" spans="1:12" ht="29.25" customHeight="1">
      <c r="A647" s="506"/>
      <c r="B647" s="506"/>
      <c r="C647" s="507"/>
      <c r="D647" s="847" t="s">
        <v>298</v>
      </c>
      <c r="E647" s="848"/>
      <c r="F647" s="849"/>
      <c r="G647" s="848" t="s">
        <v>299</v>
      </c>
      <c r="H647" s="848"/>
      <c r="I647" s="848"/>
      <c r="J647" s="847" t="s">
        <v>300</v>
      </c>
      <c r="K647" s="848"/>
      <c r="L647" s="848"/>
    </row>
    <row r="648" spans="1:12" ht="12.75">
      <c r="A648" s="508"/>
      <c r="B648" s="508"/>
      <c r="C648" s="509"/>
      <c r="D648" s="510" t="s">
        <v>301</v>
      </c>
      <c r="E648" s="511" t="s">
        <v>302</v>
      </c>
      <c r="F648" s="512" t="s">
        <v>303</v>
      </c>
      <c r="G648" s="511" t="s">
        <v>301</v>
      </c>
      <c r="H648" s="511" t="s">
        <v>302</v>
      </c>
      <c r="I648" s="511" t="s">
        <v>303</v>
      </c>
      <c r="J648" s="510" t="s">
        <v>301</v>
      </c>
      <c r="K648" s="511" t="s">
        <v>302</v>
      </c>
      <c r="L648" s="511" t="s">
        <v>303</v>
      </c>
    </row>
    <row r="649" spans="1:10" ht="12.75">
      <c r="A649" s="268" t="s">
        <v>304</v>
      </c>
      <c r="D649" s="513"/>
      <c r="F649" s="514"/>
      <c r="J649" s="515"/>
    </row>
    <row r="650" spans="2:10" ht="13.5" customHeight="1">
      <c r="B650" s="126" t="s">
        <v>391</v>
      </c>
      <c r="C650" s="528"/>
      <c r="D650" s="513"/>
      <c r="F650" s="514"/>
      <c r="J650" s="513"/>
    </row>
    <row r="651" spans="3:12" ht="12.75">
      <c r="C651" s="481" t="s">
        <v>425</v>
      </c>
      <c r="D651" s="513">
        <v>161</v>
      </c>
      <c r="E651" s="504">
        <v>291</v>
      </c>
      <c r="F651" s="514">
        <v>452</v>
      </c>
      <c r="G651" s="480">
        <v>46</v>
      </c>
      <c r="H651" s="504">
        <v>142</v>
      </c>
      <c r="I651" s="480">
        <v>188</v>
      </c>
      <c r="J651" s="513">
        <v>207</v>
      </c>
      <c r="K651" s="504">
        <v>433</v>
      </c>
      <c r="L651" s="504">
        <v>640</v>
      </c>
    </row>
    <row r="652" spans="3:12" ht="12.75">
      <c r="C652" s="281" t="s">
        <v>300</v>
      </c>
      <c r="D652" s="630">
        <v>161</v>
      </c>
      <c r="E652" s="716">
        <v>291</v>
      </c>
      <c r="F652" s="717">
        <v>452</v>
      </c>
      <c r="G652" s="716">
        <v>46</v>
      </c>
      <c r="H652" s="716">
        <v>142</v>
      </c>
      <c r="I652" s="716">
        <v>188</v>
      </c>
      <c r="J652" s="630">
        <v>207</v>
      </c>
      <c r="K652" s="716">
        <v>433</v>
      </c>
      <c r="L652" s="716">
        <v>640</v>
      </c>
    </row>
    <row r="653" spans="2:12" ht="12.75">
      <c r="B653" s="126" t="s">
        <v>394</v>
      </c>
      <c r="C653" s="528"/>
      <c r="D653" s="517"/>
      <c r="E653" s="518"/>
      <c r="F653" s="519"/>
      <c r="G653" s="520"/>
      <c r="H653" s="518"/>
      <c r="I653" s="520"/>
      <c r="J653" s="517"/>
      <c r="K653" s="518"/>
      <c r="L653" s="518"/>
    </row>
    <row r="654" spans="3:12" ht="12.75">
      <c r="C654" s="481" t="s">
        <v>432</v>
      </c>
      <c r="D654" s="517">
        <v>5</v>
      </c>
      <c r="E654" s="518">
        <v>438</v>
      </c>
      <c r="F654" s="519">
        <v>443</v>
      </c>
      <c r="G654" s="520">
        <v>0</v>
      </c>
      <c r="H654" s="518">
        <v>17</v>
      </c>
      <c r="I654" s="520">
        <v>17</v>
      </c>
      <c r="J654" s="517">
        <v>5</v>
      </c>
      <c r="K654" s="518">
        <v>455</v>
      </c>
      <c r="L654" s="518">
        <v>460</v>
      </c>
    </row>
    <row r="655" spans="3:12" ht="12.75">
      <c r="C655" s="481" t="s">
        <v>437</v>
      </c>
      <c r="D655" s="517">
        <v>101</v>
      </c>
      <c r="E655" s="518">
        <v>493</v>
      </c>
      <c r="F655" s="518">
        <v>594</v>
      </c>
      <c r="G655" s="520">
        <v>9</v>
      </c>
      <c r="H655" s="518">
        <v>33</v>
      </c>
      <c r="I655" s="520">
        <v>42</v>
      </c>
      <c r="J655" s="517">
        <v>110</v>
      </c>
      <c r="K655" s="518">
        <v>526</v>
      </c>
      <c r="L655" s="518">
        <v>636</v>
      </c>
    </row>
    <row r="656" spans="3:12" ht="12.75">
      <c r="C656" s="281" t="s">
        <v>300</v>
      </c>
      <c r="D656" s="160">
        <v>106</v>
      </c>
      <c r="E656" s="161">
        <v>931</v>
      </c>
      <c r="F656" s="161">
        <v>1037</v>
      </c>
      <c r="G656" s="160">
        <v>9</v>
      </c>
      <c r="H656" s="161">
        <v>50</v>
      </c>
      <c r="I656" s="161">
        <v>59</v>
      </c>
      <c r="J656" s="160">
        <v>115</v>
      </c>
      <c r="K656" s="161">
        <v>981</v>
      </c>
      <c r="L656" s="161">
        <v>1096</v>
      </c>
    </row>
    <row r="657" spans="2:12" ht="12.75">
      <c r="B657" s="126" t="s">
        <v>395</v>
      </c>
      <c r="C657" s="528"/>
      <c r="D657" s="142"/>
      <c r="E657" s="92"/>
      <c r="F657" s="239"/>
      <c r="G657" s="92"/>
      <c r="H657" s="92"/>
      <c r="I657" s="92"/>
      <c r="J657" s="142"/>
      <c r="K657" s="92"/>
      <c r="L657" s="92"/>
    </row>
    <row r="658" spans="3:12" ht="12.75">
      <c r="C658" s="516" t="s">
        <v>440</v>
      </c>
      <c r="D658" s="517">
        <v>383</v>
      </c>
      <c r="E658" s="518">
        <v>234</v>
      </c>
      <c r="F658" s="519">
        <v>617</v>
      </c>
      <c r="G658" s="518">
        <v>22</v>
      </c>
      <c r="H658" s="518">
        <v>37</v>
      </c>
      <c r="I658" s="518">
        <v>59</v>
      </c>
      <c r="J658" s="517">
        <v>405</v>
      </c>
      <c r="K658" s="518">
        <v>271</v>
      </c>
      <c r="L658" s="518">
        <v>676</v>
      </c>
    </row>
    <row r="659" spans="3:12" ht="12.75">
      <c r="C659" s="516" t="s">
        <v>441</v>
      </c>
      <c r="D659" s="517">
        <v>120</v>
      </c>
      <c r="E659" s="518">
        <v>267</v>
      </c>
      <c r="F659" s="519">
        <v>387</v>
      </c>
      <c r="G659" s="518">
        <v>4</v>
      </c>
      <c r="H659" s="518">
        <v>7</v>
      </c>
      <c r="I659" s="518">
        <v>11</v>
      </c>
      <c r="J659" s="517">
        <v>124</v>
      </c>
      <c r="K659" s="518">
        <v>274</v>
      </c>
      <c r="L659" s="518">
        <v>398</v>
      </c>
    </row>
    <row r="660" spans="3:12" ht="12.75">
      <c r="C660" s="516" t="s">
        <v>251</v>
      </c>
      <c r="D660" s="517">
        <v>273</v>
      </c>
      <c r="E660" s="518">
        <v>45</v>
      </c>
      <c r="F660" s="519">
        <v>318</v>
      </c>
      <c r="G660" s="518">
        <v>13</v>
      </c>
      <c r="H660" s="518">
        <v>1</v>
      </c>
      <c r="I660" s="518">
        <v>14</v>
      </c>
      <c r="J660" s="517">
        <v>286</v>
      </c>
      <c r="K660" s="518">
        <v>46</v>
      </c>
      <c r="L660" s="518">
        <v>332</v>
      </c>
    </row>
    <row r="661" spans="3:12" ht="12.75">
      <c r="C661" s="516" t="s">
        <v>443</v>
      </c>
      <c r="D661" s="517">
        <v>130</v>
      </c>
      <c r="E661" s="518">
        <v>175</v>
      </c>
      <c r="F661" s="519">
        <v>305</v>
      </c>
      <c r="G661" s="518">
        <v>1</v>
      </c>
      <c r="H661" s="518">
        <v>16</v>
      </c>
      <c r="I661" s="518">
        <v>17</v>
      </c>
      <c r="J661" s="517">
        <v>131</v>
      </c>
      <c r="K661" s="518">
        <v>191</v>
      </c>
      <c r="L661" s="518">
        <v>322</v>
      </c>
    </row>
    <row r="662" spans="3:12" ht="12.75">
      <c r="C662" s="516" t="s">
        <v>819</v>
      </c>
      <c r="D662" s="517">
        <v>59</v>
      </c>
      <c r="E662" s="518">
        <v>57</v>
      </c>
      <c r="F662" s="519">
        <v>116</v>
      </c>
      <c r="G662" s="518">
        <v>1</v>
      </c>
      <c r="H662" s="518">
        <v>2</v>
      </c>
      <c r="I662" s="518">
        <v>3</v>
      </c>
      <c r="J662" s="517">
        <v>60</v>
      </c>
      <c r="K662" s="518">
        <v>59</v>
      </c>
      <c r="L662" s="518">
        <v>119</v>
      </c>
    </row>
    <row r="663" spans="3:12" ht="12.75">
      <c r="C663" s="516" t="s">
        <v>445</v>
      </c>
      <c r="D663" s="517">
        <v>25</v>
      </c>
      <c r="E663" s="518">
        <v>105</v>
      </c>
      <c r="F663" s="519">
        <v>130</v>
      </c>
      <c r="G663" s="518">
        <v>1</v>
      </c>
      <c r="H663" s="518">
        <v>15</v>
      </c>
      <c r="I663" s="518">
        <v>16</v>
      </c>
      <c r="J663" s="517">
        <v>26</v>
      </c>
      <c r="K663" s="518">
        <v>120</v>
      </c>
      <c r="L663" s="518">
        <v>146</v>
      </c>
    </row>
    <row r="664" spans="3:12" ht="12.75">
      <c r="C664" s="516" t="s">
        <v>447</v>
      </c>
      <c r="D664" s="517">
        <v>75</v>
      </c>
      <c r="E664" s="518">
        <v>250</v>
      </c>
      <c r="F664" s="519">
        <v>325</v>
      </c>
      <c r="G664" s="520">
        <v>4</v>
      </c>
      <c r="H664" s="518">
        <v>10</v>
      </c>
      <c r="I664" s="520">
        <v>14</v>
      </c>
      <c r="J664" s="517">
        <v>79</v>
      </c>
      <c r="K664" s="518">
        <v>260</v>
      </c>
      <c r="L664" s="518">
        <v>339</v>
      </c>
    </row>
    <row r="665" spans="3:12" ht="12.75">
      <c r="C665" s="281" t="s">
        <v>300</v>
      </c>
      <c r="D665" s="160">
        <v>1065</v>
      </c>
      <c r="E665" s="161">
        <v>1133</v>
      </c>
      <c r="F665" s="161">
        <v>2198</v>
      </c>
      <c r="G665" s="160">
        <v>46</v>
      </c>
      <c r="H665" s="161">
        <v>88</v>
      </c>
      <c r="I665" s="161">
        <v>134</v>
      </c>
      <c r="J665" s="160">
        <v>1111</v>
      </c>
      <c r="K665" s="161">
        <v>1221</v>
      </c>
      <c r="L665" s="161">
        <v>2332</v>
      </c>
    </row>
    <row r="666" spans="2:12" ht="12.75">
      <c r="B666" s="126" t="s">
        <v>396</v>
      </c>
      <c r="C666" s="528"/>
      <c r="D666" s="142"/>
      <c r="E666" s="92"/>
      <c r="F666" s="239"/>
      <c r="G666" s="92"/>
      <c r="H666" s="92"/>
      <c r="I666" s="92"/>
      <c r="J666" s="142"/>
      <c r="K666" s="92"/>
      <c r="L666" s="92"/>
    </row>
    <row r="667" spans="3:12" ht="12.75">
      <c r="C667" s="516" t="s">
        <v>448</v>
      </c>
      <c r="D667" s="517">
        <v>196</v>
      </c>
      <c r="E667" s="518">
        <v>1</v>
      </c>
      <c r="F667" s="519">
        <v>197</v>
      </c>
      <c r="G667" s="518">
        <v>7</v>
      </c>
      <c r="H667" s="518">
        <v>0</v>
      </c>
      <c r="I667" s="518">
        <v>7</v>
      </c>
      <c r="J667" s="517">
        <v>203</v>
      </c>
      <c r="K667" s="518">
        <v>1</v>
      </c>
      <c r="L667" s="518">
        <v>204</v>
      </c>
    </row>
    <row r="668" spans="3:12" ht="12.75">
      <c r="C668" s="516" t="s">
        <v>451</v>
      </c>
      <c r="D668" s="517">
        <v>238</v>
      </c>
      <c r="E668" s="518">
        <v>5</v>
      </c>
      <c r="F668" s="519">
        <v>243</v>
      </c>
      <c r="G668" s="518">
        <v>4</v>
      </c>
      <c r="H668" s="518">
        <v>0</v>
      </c>
      <c r="I668" s="518">
        <v>4</v>
      </c>
      <c r="J668" s="517">
        <v>242</v>
      </c>
      <c r="K668" s="518">
        <v>5</v>
      </c>
      <c r="L668" s="518">
        <v>247</v>
      </c>
    </row>
    <row r="669" spans="3:12" ht="12.75">
      <c r="C669" s="516" t="s">
        <v>452</v>
      </c>
      <c r="D669" s="517">
        <v>173</v>
      </c>
      <c r="E669" s="518">
        <v>0</v>
      </c>
      <c r="F669" s="519">
        <v>173</v>
      </c>
      <c r="G669" s="518">
        <v>6</v>
      </c>
      <c r="H669" s="518">
        <v>0</v>
      </c>
      <c r="I669" s="518">
        <v>6</v>
      </c>
      <c r="J669" s="517">
        <v>179</v>
      </c>
      <c r="K669" s="518">
        <v>0</v>
      </c>
      <c r="L669" s="518">
        <v>179</v>
      </c>
    </row>
    <row r="670" spans="3:12" ht="12.75">
      <c r="C670" s="516" t="s">
        <v>505</v>
      </c>
      <c r="D670" s="517">
        <v>113</v>
      </c>
      <c r="E670" s="518">
        <v>3</v>
      </c>
      <c r="F670" s="519">
        <v>116</v>
      </c>
      <c r="G670" s="520">
        <v>4</v>
      </c>
      <c r="H670" s="518">
        <v>0</v>
      </c>
      <c r="I670" s="520">
        <v>4</v>
      </c>
      <c r="J670" s="517">
        <v>117</v>
      </c>
      <c r="K670" s="518">
        <v>3</v>
      </c>
      <c r="L670" s="518">
        <v>120</v>
      </c>
    </row>
    <row r="671" spans="3:12" ht="12.75">
      <c r="C671" s="281" t="s">
        <v>300</v>
      </c>
      <c r="D671" s="160">
        <v>720</v>
      </c>
      <c r="E671" s="161">
        <v>9</v>
      </c>
      <c r="F671" s="161">
        <v>729</v>
      </c>
      <c r="G671" s="160">
        <v>21</v>
      </c>
      <c r="H671" s="161">
        <v>0</v>
      </c>
      <c r="I671" s="161">
        <v>21</v>
      </c>
      <c r="J671" s="160">
        <v>741</v>
      </c>
      <c r="K671" s="161">
        <v>9</v>
      </c>
      <c r="L671" s="161">
        <v>750</v>
      </c>
    </row>
    <row r="672" spans="2:12" ht="12.75">
      <c r="B672" s="126" t="s">
        <v>399</v>
      </c>
      <c r="C672" s="528"/>
      <c r="D672" s="142"/>
      <c r="E672" s="92"/>
      <c r="F672" s="239"/>
      <c r="G672" s="92"/>
      <c r="H672" s="92"/>
      <c r="I672" s="92"/>
      <c r="J672" s="142"/>
      <c r="K672" s="92"/>
      <c r="L672" s="92"/>
    </row>
    <row r="673" spans="3:12" ht="12.75">
      <c r="C673" s="516" t="s">
        <v>337</v>
      </c>
      <c r="D673" s="517">
        <v>7</v>
      </c>
      <c r="E673" s="518">
        <v>245</v>
      </c>
      <c r="F673" s="519">
        <v>252</v>
      </c>
      <c r="G673" s="518">
        <v>0</v>
      </c>
      <c r="H673" s="518">
        <v>3</v>
      </c>
      <c r="I673" s="518">
        <v>3</v>
      </c>
      <c r="J673" s="517">
        <v>7</v>
      </c>
      <c r="K673" s="518">
        <v>248</v>
      </c>
      <c r="L673" s="518">
        <v>255</v>
      </c>
    </row>
    <row r="674" spans="3:12" ht="12.75">
      <c r="C674" s="516" t="s">
        <v>338</v>
      </c>
      <c r="D674" s="517">
        <v>67</v>
      </c>
      <c r="E674" s="518">
        <v>321</v>
      </c>
      <c r="F674" s="519">
        <v>388</v>
      </c>
      <c r="G674" s="518">
        <v>0</v>
      </c>
      <c r="H674" s="518">
        <v>10</v>
      </c>
      <c r="I674" s="518">
        <v>10</v>
      </c>
      <c r="J674" s="517">
        <v>67</v>
      </c>
      <c r="K674" s="518">
        <v>331</v>
      </c>
      <c r="L674" s="518">
        <v>398</v>
      </c>
    </row>
    <row r="675" spans="3:12" ht="12.75">
      <c r="C675" s="516" t="s">
        <v>339</v>
      </c>
      <c r="D675" s="517">
        <v>158</v>
      </c>
      <c r="E675" s="518">
        <v>165</v>
      </c>
      <c r="F675" s="519">
        <v>323</v>
      </c>
      <c r="G675" s="520">
        <v>0</v>
      </c>
      <c r="H675" s="518">
        <v>4</v>
      </c>
      <c r="I675" s="520">
        <v>4</v>
      </c>
      <c r="J675" s="517">
        <v>158</v>
      </c>
      <c r="K675" s="518">
        <v>169</v>
      </c>
      <c r="L675" s="518">
        <v>327</v>
      </c>
    </row>
    <row r="676" spans="3:12" ht="12.75">
      <c r="C676" s="281" t="s">
        <v>300</v>
      </c>
      <c r="D676" s="160">
        <v>232</v>
      </c>
      <c r="E676" s="161">
        <v>731</v>
      </c>
      <c r="F676" s="161">
        <v>963</v>
      </c>
      <c r="G676" s="160">
        <v>0</v>
      </c>
      <c r="H676" s="161">
        <v>17</v>
      </c>
      <c r="I676" s="161">
        <v>17</v>
      </c>
      <c r="J676" s="160">
        <v>232</v>
      </c>
      <c r="K676" s="161">
        <v>748</v>
      </c>
      <c r="L676" s="161">
        <v>980</v>
      </c>
    </row>
    <row r="677" spans="2:12" ht="12.75">
      <c r="B677" s="126" t="s">
        <v>400</v>
      </c>
      <c r="C677" s="281"/>
      <c r="D677" s="142"/>
      <c r="E677" s="92"/>
      <c r="F677" s="92"/>
      <c r="G677" s="142"/>
      <c r="H677" s="92"/>
      <c r="I677" s="92"/>
      <c r="J677" s="142"/>
      <c r="K677" s="92"/>
      <c r="L677" s="92"/>
    </row>
    <row r="678" spans="3:12" ht="12.75">
      <c r="C678" s="516" t="s">
        <v>3</v>
      </c>
      <c r="D678" s="517">
        <v>237</v>
      </c>
      <c r="E678" s="518">
        <v>1061</v>
      </c>
      <c r="F678" s="518">
        <v>1298</v>
      </c>
      <c r="G678" s="517">
        <v>22</v>
      </c>
      <c r="H678" s="518">
        <v>77</v>
      </c>
      <c r="I678" s="518">
        <v>99</v>
      </c>
      <c r="J678" s="517">
        <v>259</v>
      </c>
      <c r="K678" s="518">
        <v>1138</v>
      </c>
      <c r="L678" s="518">
        <v>1397</v>
      </c>
    </row>
    <row r="679" spans="3:12" ht="12.75">
      <c r="C679" s="281" t="s">
        <v>588</v>
      </c>
      <c r="D679" s="160">
        <v>237</v>
      </c>
      <c r="E679" s="161">
        <v>1061</v>
      </c>
      <c r="F679" s="161">
        <v>1298</v>
      </c>
      <c r="G679" s="160">
        <v>22</v>
      </c>
      <c r="H679" s="161">
        <v>77</v>
      </c>
      <c r="I679" s="161">
        <v>99</v>
      </c>
      <c r="J679" s="160">
        <v>259</v>
      </c>
      <c r="K679" s="161">
        <v>1138</v>
      </c>
      <c r="L679" s="161">
        <v>1397</v>
      </c>
    </row>
    <row r="680" spans="3:12" ht="16.5" customHeight="1">
      <c r="C680" s="281" t="s">
        <v>253</v>
      </c>
      <c r="D680" s="142">
        <v>2521</v>
      </c>
      <c r="E680" s="92">
        <v>4156</v>
      </c>
      <c r="F680" s="241">
        <v>6677</v>
      </c>
      <c r="G680" s="142">
        <v>144</v>
      </c>
      <c r="H680" s="92">
        <v>374</v>
      </c>
      <c r="I680" s="241">
        <v>518</v>
      </c>
      <c r="J680" s="142">
        <v>2665</v>
      </c>
      <c r="K680" s="92">
        <v>4530</v>
      </c>
      <c r="L680" s="92">
        <v>7195</v>
      </c>
    </row>
    <row r="681" spans="3:12" ht="16.5" customHeight="1">
      <c r="C681" s="281" t="s">
        <v>496</v>
      </c>
      <c r="D681" s="160">
        <f>SUM(D680)</f>
        <v>2521</v>
      </c>
      <c r="E681" s="161">
        <f aca="true" t="shared" si="13" ref="E681:L681">SUM(E680)</f>
        <v>4156</v>
      </c>
      <c r="F681" s="161">
        <f t="shared" si="13"/>
        <v>6677</v>
      </c>
      <c r="G681" s="160">
        <f t="shared" si="13"/>
        <v>144</v>
      </c>
      <c r="H681" s="161">
        <f t="shared" si="13"/>
        <v>374</v>
      </c>
      <c r="I681" s="161">
        <f t="shared" si="13"/>
        <v>518</v>
      </c>
      <c r="J681" s="160">
        <f t="shared" si="13"/>
        <v>2665</v>
      </c>
      <c r="K681" s="161">
        <f t="shared" si="13"/>
        <v>4530</v>
      </c>
      <c r="L681" s="161">
        <f t="shared" si="13"/>
        <v>7195</v>
      </c>
    </row>
    <row r="682" spans="1:12" ht="12.75">
      <c r="A682" s="268" t="s">
        <v>305</v>
      </c>
      <c r="D682" s="517">
        <v>38</v>
      </c>
      <c r="E682" s="518">
        <v>145</v>
      </c>
      <c r="F682" s="520">
        <v>183</v>
      </c>
      <c r="G682" s="517">
        <v>4</v>
      </c>
      <c r="H682" s="518">
        <v>6</v>
      </c>
      <c r="I682" s="520">
        <v>10</v>
      </c>
      <c r="J682" s="517">
        <v>42</v>
      </c>
      <c r="K682" s="518">
        <v>151</v>
      </c>
      <c r="L682" s="518">
        <v>193</v>
      </c>
    </row>
    <row r="683" spans="1:12" ht="12.75">
      <c r="A683" s="268" t="s">
        <v>313</v>
      </c>
      <c r="D683" s="517">
        <v>0</v>
      </c>
      <c r="E683" s="518">
        <v>4</v>
      </c>
      <c r="F683" s="520">
        <v>4</v>
      </c>
      <c r="G683" s="517">
        <v>0</v>
      </c>
      <c r="H683" s="518">
        <v>0</v>
      </c>
      <c r="I683" s="520">
        <v>0</v>
      </c>
      <c r="J683" s="517">
        <v>0</v>
      </c>
      <c r="K683" s="518">
        <v>4</v>
      </c>
      <c r="L683" s="518">
        <v>4</v>
      </c>
    </row>
    <row r="684" spans="3:12" ht="21.75" customHeight="1">
      <c r="C684" s="281" t="s">
        <v>587</v>
      </c>
      <c r="D684" s="160">
        <v>2559</v>
      </c>
      <c r="E684" s="161">
        <v>4305</v>
      </c>
      <c r="F684" s="161">
        <v>6864</v>
      </c>
      <c r="G684" s="160">
        <v>148</v>
      </c>
      <c r="H684" s="161">
        <v>380</v>
      </c>
      <c r="I684" s="161">
        <v>528</v>
      </c>
      <c r="J684" s="160">
        <v>2707</v>
      </c>
      <c r="K684" s="161">
        <v>4685</v>
      </c>
      <c r="L684" s="161">
        <v>7392</v>
      </c>
    </row>
    <row r="685" spans="3:12" ht="12.75">
      <c r="C685" s="281"/>
      <c r="D685" s="268"/>
      <c r="E685" s="268"/>
      <c r="F685" s="126"/>
      <c r="G685" s="268"/>
      <c r="H685" s="268"/>
      <c r="I685" s="126"/>
      <c r="J685" s="126"/>
      <c r="K685" s="268"/>
      <c r="L685" s="268"/>
    </row>
    <row r="686" spans="3:12" ht="12.75">
      <c r="C686" s="281"/>
      <c r="D686" s="268"/>
      <c r="E686" s="268"/>
      <c r="F686" s="126"/>
      <c r="G686" s="268"/>
      <c r="H686" s="268"/>
      <c r="I686" s="126"/>
      <c r="J686" s="126"/>
      <c r="K686" s="268"/>
      <c r="L686" s="268"/>
    </row>
    <row r="687" spans="1:12" ht="28.5" customHeight="1">
      <c r="A687" s="811" t="s">
        <v>770</v>
      </c>
      <c r="B687" s="811"/>
      <c r="C687" s="811"/>
      <c r="D687" s="811"/>
      <c r="E687" s="811"/>
      <c r="F687" s="811"/>
      <c r="G687" s="811"/>
      <c r="H687" s="811"/>
      <c r="I687" s="811"/>
      <c r="J687" s="811"/>
      <c r="K687" s="811"/>
      <c r="L687" s="811"/>
    </row>
    <row r="688" spans="1:12" ht="13.5" thickBot="1">
      <c r="A688" s="249"/>
      <c r="B688" s="249"/>
      <c r="C688" s="249"/>
      <c r="D688" s="249"/>
      <c r="E688" s="249"/>
      <c r="F688" s="249"/>
      <c r="G688" s="249"/>
      <c r="H688" s="249"/>
      <c r="I688" s="249"/>
      <c r="J688" s="505"/>
      <c r="K688" s="505"/>
      <c r="L688" s="505"/>
    </row>
    <row r="689" spans="1:12" ht="12.75">
      <c r="A689" s="506"/>
      <c r="B689" s="506"/>
      <c r="C689" s="507"/>
      <c r="D689" s="847" t="s">
        <v>298</v>
      </c>
      <c r="E689" s="848"/>
      <c r="F689" s="849"/>
      <c r="G689" s="847" t="s">
        <v>299</v>
      </c>
      <c r="H689" s="848"/>
      <c r="I689" s="849"/>
      <c r="J689" s="847" t="s">
        <v>300</v>
      </c>
      <c r="K689" s="848"/>
      <c r="L689" s="848"/>
    </row>
    <row r="690" spans="1:12" ht="12.75">
      <c r="A690" s="508"/>
      <c r="B690" s="508"/>
      <c r="C690" s="509"/>
      <c r="D690" s="510" t="s">
        <v>301</v>
      </c>
      <c r="E690" s="511" t="s">
        <v>302</v>
      </c>
      <c r="F690" s="512" t="s">
        <v>303</v>
      </c>
      <c r="G690" s="511" t="s">
        <v>301</v>
      </c>
      <c r="H690" s="511" t="s">
        <v>302</v>
      </c>
      <c r="I690" s="511" t="s">
        <v>303</v>
      </c>
      <c r="J690" s="510" t="s">
        <v>301</v>
      </c>
      <c r="K690" s="511" t="s">
        <v>302</v>
      </c>
      <c r="L690" s="511" t="s">
        <v>303</v>
      </c>
    </row>
    <row r="691" spans="1:10" ht="12.75">
      <c r="A691" s="268" t="s">
        <v>304</v>
      </c>
      <c r="D691" s="513"/>
      <c r="F691" s="514"/>
      <c r="J691" s="515"/>
    </row>
    <row r="692" spans="2:12" ht="12.75">
      <c r="B692" s="126" t="s">
        <v>394</v>
      </c>
      <c r="C692" s="528"/>
      <c r="D692" s="517"/>
      <c r="E692" s="518"/>
      <c r="F692" s="519"/>
      <c r="G692" s="520"/>
      <c r="H692" s="518"/>
      <c r="I692" s="520"/>
      <c r="J692" s="517"/>
      <c r="K692" s="518"/>
      <c r="L692" s="518"/>
    </row>
    <row r="693" spans="3:12" ht="12.75">
      <c r="C693" s="481" t="s">
        <v>430</v>
      </c>
      <c r="D693" s="517">
        <v>125</v>
      </c>
      <c r="E693" s="518">
        <v>230</v>
      </c>
      <c r="F693" s="519">
        <v>355</v>
      </c>
      <c r="G693" s="520">
        <v>4</v>
      </c>
      <c r="H693" s="518">
        <v>11</v>
      </c>
      <c r="I693" s="520">
        <v>15</v>
      </c>
      <c r="J693" s="517">
        <v>129</v>
      </c>
      <c r="K693" s="518">
        <v>241</v>
      </c>
      <c r="L693" s="518">
        <v>370</v>
      </c>
    </row>
    <row r="694" spans="3:12" ht="12.75">
      <c r="C694" s="481" t="s">
        <v>437</v>
      </c>
      <c r="D694" s="517">
        <v>160</v>
      </c>
      <c r="E694" s="518">
        <v>639</v>
      </c>
      <c r="F694" s="519">
        <v>799</v>
      </c>
      <c r="G694" s="520">
        <v>6</v>
      </c>
      <c r="H694" s="518">
        <v>23</v>
      </c>
      <c r="I694" s="520">
        <v>29</v>
      </c>
      <c r="J694" s="517">
        <v>166</v>
      </c>
      <c r="K694" s="518">
        <v>662</v>
      </c>
      <c r="L694" s="518">
        <v>828</v>
      </c>
    </row>
    <row r="695" spans="3:12" ht="12.75">
      <c r="C695" s="481" t="s">
        <v>438</v>
      </c>
      <c r="D695" s="517">
        <v>37</v>
      </c>
      <c r="E695" s="518">
        <v>207</v>
      </c>
      <c r="F695" s="519">
        <v>244</v>
      </c>
      <c r="G695" s="520">
        <v>0</v>
      </c>
      <c r="H695" s="518">
        <v>6</v>
      </c>
      <c r="I695" s="520">
        <v>6</v>
      </c>
      <c r="J695" s="517">
        <v>37</v>
      </c>
      <c r="K695" s="518">
        <v>213</v>
      </c>
      <c r="L695" s="518">
        <v>250</v>
      </c>
    </row>
    <row r="696" spans="3:12" ht="12.75">
      <c r="C696" s="481" t="s">
        <v>439</v>
      </c>
      <c r="D696" s="517">
        <v>0</v>
      </c>
      <c r="E696" s="518">
        <v>130</v>
      </c>
      <c r="F696" s="519">
        <v>130</v>
      </c>
      <c r="G696" s="520">
        <v>0</v>
      </c>
      <c r="H696" s="518">
        <v>17</v>
      </c>
      <c r="I696" s="520">
        <v>17</v>
      </c>
      <c r="J696" s="517">
        <v>0</v>
      </c>
      <c r="K696" s="518">
        <v>147</v>
      </c>
      <c r="L696" s="518">
        <v>147</v>
      </c>
    </row>
    <row r="697" spans="3:12" ht="12.75">
      <c r="C697" s="281" t="s">
        <v>300</v>
      </c>
      <c r="D697" s="160">
        <v>322</v>
      </c>
      <c r="E697" s="161">
        <v>1206</v>
      </c>
      <c r="F697" s="161">
        <v>1528</v>
      </c>
      <c r="G697" s="160">
        <v>10</v>
      </c>
      <c r="H697" s="161">
        <v>57</v>
      </c>
      <c r="I697" s="161">
        <v>67</v>
      </c>
      <c r="J697" s="160">
        <v>332</v>
      </c>
      <c r="K697" s="161">
        <v>1263</v>
      </c>
      <c r="L697" s="161">
        <v>1595</v>
      </c>
    </row>
    <row r="698" spans="2:12" ht="12.75">
      <c r="B698" s="126" t="s">
        <v>395</v>
      </c>
      <c r="C698" s="528"/>
      <c r="D698" s="142"/>
      <c r="E698" s="92"/>
      <c r="F698" s="239"/>
      <c r="G698" s="92"/>
      <c r="H698" s="92"/>
      <c r="I698" s="92"/>
      <c r="J698" s="142"/>
      <c r="K698" s="92"/>
      <c r="L698" s="92"/>
    </row>
    <row r="699" spans="3:12" ht="12.75">
      <c r="C699" s="481" t="s">
        <v>440</v>
      </c>
      <c r="D699" s="517">
        <v>873</v>
      </c>
      <c r="E699" s="518">
        <v>648</v>
      </c>
      <c r="F699" s="519">
        <v>1521</v>
      </c>
      <c r="G699" s="518">
        <v>70</v>
      </c>
      <c r="H699" s="518">
        <v>86</v>
      </c>
      <c r="I699" s="518">
        <v>156</v>
      </c>
      <c r="J699" s="517">
        <v>943</v>
      </c>
      <c r="K699" s="518">
        <v>734</v>
      </c>
      <c r="L699" s="518">
        <v>1677</v>
      </c>
    </row>
    <row r="700" spans="3:12" ht="12.75">
      <c r="C700" s="481" t="s">
        <v>445</v>
      </c>
      <c r="D700" s="517">
        <v>114</v>
      </c>
      <c r="E700" s="518">
        <v>230</v>
      </c>
      <c r="F700" s="519">
        <v>344</v>
      </c>
      <c r="G700" s="518">
        <v>4</v>
      </c>
      <c r="H700" s="518">
        <v>5</v>
      </c>
      <c r="I700" s="518">
        <v>9</v>
      </c>
      <c r="J700" s="517">
        <v>118</v>
      </c>
      <c r="K700" s="518">
        <v>235</v>
      </c>
      <c r="L700" s="518">
        <v>353</v>
      </c>
    </row>
    <row r="701" spans="3:12" ht="12.75">
      <c r="C701" s="481" t="s">
        <v>446</v>
      </c>
      <c r="D701" s="517">
        <v>408</v>
      </c>
      <c r="E701" s="518">
        <v>18</v>
      </c>
      <c r="F701" s="519">
        <v>426</v>
      </c>
      <c r="G701" s="520">
        <v>14</v>
      </c>
      <c r="H701" s="518">
        <v>5</v>
      </c>
      <c r="I701" s="520">
        <v>19</v>
      </c>
      <c r="J701" s="517">
        <v>422</v>
      </c>
      <c r="K701" s="518">
        <v>23</v>
      </c>
      <c r="L701" s="518">
        <v>445</v>
      </c>
    </row>
    <row r="702" spans="3:12" ht="12.75">
      <c r="C702" s="281" t="s">
        <v>300</v>
      </c>
      <c r="D702" s="160">
        <v>1395</v>
      </c>
      <c r="E702" s="161">
        <v>896</v>
      </c>
      <c r="F702" s="161">
        <v>2291</v>
      </c>
      <c r="G702" s="160">
        <v>88</v>
      </c>
      <c r="H702" s="161">
        <v>96</v>
      </c>
      <c r="I702" s="161">
        <v>184</v>
      </c>
      <c r="J702" s="160">
        <v>1483</v>
      </c>
      <c r="K702" s="161">
        <v>992</v>
      </c>
      <c r="L702" s="161">
        <v>2475</v>
      </c>
    </row>
    <row r="703" spans="2:12" ht="12.75">
      <c r="B703" s="126" t="s">
        <v>396</v>
      </c>
      <c r="C703" s="528"/>
      <c r="D703" s="517"/>
      <c r="E703" s="518"/>
      <c r="F703" s="519"/>
      <c r="G703" s="520"/>
      <c r="H703" s="518"/>
      <c r="I703" s="520"/>
      <c r="J703" s="517"/>
      <c r="K703" s="518"/>
      <c r="L703" s="518"/>
    </row>
    <row r="704" spans="3:12" ht="12.75">
      <c r="C704" s="481" t="s">
        <v>450</v>
      </c>
      <c r="D704" s="517">
        <v>160</v>
      </c>
      <c r="E704" s="518">
        <v>44</v>
      </c>
      <c r="F704" s="519">
        <v>204</v>
      </c>
      <c r="G704" s="520">
        <v>3</v>
      </c>
      <c r="H704" s="518">
        <v>0</v>
      </c>
      <c r="I704" s="520">
        <v>3</v>
      </c>
      <c r="J704" s="517">
        <v>163</v>
      </c>
      <c r="K704" s="518">
        <v>44</v>
      </c>
      <c r="L704" s="518">
        <v>207</v>
      </c>
    </row>
    <row r="705" spans="3:12" ht="12.75">
      <c r="C705" s="281" t="s">
        <v>300</v>
      </c>
      <c r="D705" s="160">
        <v>160</v>
      </c>
      <c r="E705" s="161">
        <v>44</v>
      </c>
      <c r="F705" s="161">
        <v>204</v>
      </c>
      <c r="G705" s="160">
        <v>3</v>
      </c>
      <c r="H705" s="161">
        <v>0</v>
      </c>
      <c r="I705" s="161">
        <v>3</v>
      </c>
      <c r="J705" s="160">
        <v>163</v>
      </c>
      <c r="K705" s="161">
        <v>44</v>
      </c>
      <c r="L705" s="161">
        <v>207</v>
      </c>
    </row>
    <row r="706" spans="2:12" ht="12.75">
      <c r="B706" s="126" t="s">
        <v>399</v>
      </c>
      <c r="C706" s="528"/>
      <c r="D706" s="142"/>
      <c r="E706" s="92"/>
      <c r="F706" s="239"/>
      <c r="G706" s="92"/>
      <c r="H706" s="92"/>
      <c r="I706" s="92"/>
      <c r="J706" s="142"/>
      <c r="K706" s="92"/>
      <c r="L706" s="92"/>
    </row>
    <row r="707" spans="3:12" ht="12.75">
      <c r="C707" s="481" t="s">
        <v>337</v>
      </c>
      <c r="D707" s="517">
        <v>22</v>
      </c>
      <c r="E707" s="518">
        <v>505</v>
      </c>
      <c r="F707" s="519">
        <v>527</v>
      </c>
      <c r="G707" s="518">
        <v>0</v>
      </c>
      <c r="H707" s="518">
        <v>4</v>
      </c>
      <c r="I707" s="518">
        <v>4</v>
      </c>
      <c r="J707" s="517">
        <v>22</v>
      </c>
      <c r="K707" s="518">
        <v>509</v>
      </c>
      <c r="L707" s="518">
        <v>531</v>
      </c>
    </row>
    <row r="708" spans="3:12" ht="12.75">
      <c r="C708" s="481" t="s">
        <v>338</v>
      </c>
      <c r="D708" s="517">
        <v>136</v>
      </c>
      <c r="E708" s="518">
        <v>627</v>
      </c>
      <c r="F708" s="519">
        <v>763</v>
      </c>
      <c r="G708" s="518">
        <v>1</v>
      </c>
      <c r="H708" s="518">
        <v>4</v>
      </c>
      <c r="I708" s="518">
        <v>5</v>
      </c>
      <c r="J708" s="517">
        <v>137</v>
      </c>
      <c r="K708" s="518">
        <v>631</v>
      </c>
      <c r="L708" s="518">
        <v>768</v>
      </c>
    </row>
    <row r="709" spans="3:12" ht="12.75">
      <c r="C709" s="481" t="s">
        <v>339</v>
      </c>
      <c r="D709" s="517">
        <v>676</v>
      </c>
      <c r="E709" s="518">
        <v>464</v>
      </c>
      <c r="F709" s="519">
        <v>1140</v>
      </c>
      <c r="G709" s="520">
        <v>7</v>
      </c>
      <c r="H709" s="518">
        <v>6</v>
      </c>
      <c r="I709" s="520">
        <v>13</v>
      </c>
      <c r="J709" s="517">
        <v>683</v>
      </c>
      <c r="K709" s="518">
        <v>470</v>
      </c>
      <c r="L709" s="518">
        <v>1153</v>
      </c>
    </row>
    <row r="710" spans="3:12" ht="12.75">
      <c r="C710" s="281" t="s">
        <v>300</v>
      </c>
      <c r="D710" s="160">
        <v>834</v>
      </c>
      <c r="E710" s="161">
        <v>1596</v>
      </c>
      <c r="F710" s="161">
        <v>2430</v>
      </c>
      <c r="G710" s="160">
        <v>8</v>
      </c>
      <c r="H710" s="161">
        <v>14</v>
      </c>
      <c r="I710" s="161">
        <v>22</v>
      </c>
      <c r="J710" s="160">
        <v>842</v>
      </c>
      <c r="K710" s="161">
        <v>1610</v>
      </c>
      <c r="L710" s="161">
        <v>2452</v>
      </c>
    </row>
    <row r="711" spans="2:12" ht="12.75">
      <c r="B711" s="126" t="s">
        <v>400</v>
      </c>
      <c r="C711" s="528"/>
      <c r="D711" s="517"/>
      <c r="E711" s="518"/>
      <c r="F711" s="519"/>
      <c r="G711" s="520"/>
      <c r="H711" s="518"/>
      <c r="I711" s="520"/>
      <c r="J711" s="517"/>
      <c r="K711" s="518"/>
      <c r="L711" s="518"/>
    </row>
    <row r="712" spans="3:12" ht="12.75">
      <c r="C712" s="481" t="s">
        <v>2</v>
      </c>
      <c r="D712" s="517">
        <v>188</v>
      </c>
      <c r="E712" s="518">
        <v>535</v>
      </c>
      <c r="F712" s="519">
        <v>723</v>
      </c>
      <c r="G712" s="520">
        <v>7</v>
      </c>
      <c r="H712" s="518">
        <v>14</v>
      </c>
      <c r="I712" s="520">
        <v>21</v>
      </c>
      <c r="J712" s="517">
        <v>195</v>
      </c>
      <c r="K712" s="518">
        <v>549</v>
      </c>
      <c r="L712" s="518">
        <v>744</v>
      </c>
    </row>
    <row r="713" spans="3:12" ht="12.75">
      <c r="C713" s="481" t="s">
        <v>545</v>
      </c>
      <c r="D713" s="517">
        <v>102</v>
      </c>
      <c r="E713" s="518">
        <v>607</v>
      </c>
      <c r="F713" s="527">
        <v>709</v>
      </c>
      <c r="G713" s="520">
        <v>2</v>
      </c>
      <c r="H713" s="518">
        <v>15</v>
      </c>
      <c r="I713" s="520">
        <v>17</v>
      </c>
      <c r="J713" s="517">
        <v>104</v>
      </c>
      <c r="K713" s="518">
        <v>622</v>
      </c>
      <c r="L713" s="518">
        <v>726</v>
      </c>
    </row>
    <row r="714" spans="3:12" ht="12.75">
      <c r="C714" s="281" t="s">
        <v>300</v>
      </c>
      <c r="D714" s="160">
        <v>290</v>
      </c>
      <c r="E714" s="161">
        <v>1142</v>
      </c>
      <c r="F714" s="161">
        <v>1432</v>
      </c>
      <c r="G714" s="160">
        <v>9</v>
      </c>
      <c r="H714" s="161">
        <v>29</v>
      </c>
      <c r="I714" s="161">
        <v>38</v>
      </c>
      <c r="J714" s="160">
        <v>299</v>
      </c>
      <c r="K714" s="161">
        <v>1171</v>
      </c>
      <c r="L714" s="161">
        <v>1470</v>
      </c>
    </row>
    <row r="715" spans="3:12" ht="16.5" customHeight="1">
      <c r="C715" s="281" t="s">
        <v>253</v>
      </c>
      <c r="D715" s="521">
        <v>3001</v>
      </c>
      <c r="E715" s="522">
        <v>4884</v>
      </c>
      <c r="F715" s="536">
        <v>7885</v>
      </c>
      <c r="G715" s="522">
        <v>118</v>
      </c>
      <c r="H715" s="522">
        <v>196</v>
      </c>
      <c r="I715" s="522">
        <v>314</v>
      </c>
      <c r="J715" s="521">
        <v>3119</v>
      </c>
      <c r="K715" s="522">
        <v>5080</v>
      </c>
      <c r="L715" s="522">
        <v>8199</v>
      </c>
    </row>
    <row r="716" spans="3:12" ht="16.5" customHeight="1">
      <c r="C716" s="281" t="s">
        <v>496</v>
      </c>
      <c r="D716" s="142">
        <f>SUM(D715)</f>
        <v>3001</v>
      </c>
      <c r="E716" s="92">
        <f aca="true" t="shared" si="14" ref="E716:L716">SUM(E715)</f>
        <v>4884</v>
      </c>
      <c r="F716" s="239">
        <f t="shared" si="14"/>
        <v>7885</v>
      </c>
      <c r="G716" s="92">
        <f t="shared" si="14"/>
        <v>118</v>
      </c>
      <c r="H716" s="92">
        <f t="shared" si="14"/>
        <v>196</v>
      </c>
      <c r="I716" s="92">
        <f t="shared" si="14"/>
        <v>314</v>
      </c>
      <c r="J716" s="142">
        <f t="shared" si="14"/>
        <v>3119</v>
      </c>
      <c r="K716" s="92">
        <f t="shared" si="14"/>
        <v>5080</v>
      </c>
      <c r="L716" s="92">
        <f t="shared" si="14"/>
        <v>8199</v>
      </c>
    </row>
    <row r="717" spans="1:12" ht="12.75">
      <c r="A717" s="268" t="s">
        <v>305</v>
      </c>
      <c r="C717" s="281"/>
      <c r="D717" s="523">
        <v>112</v>
      </c>
      <c r="E717" s="524">
        <v>426</v>
      </c>
      <c r="F717" s="524">
        <v>538</v>
      </c>
      <c r="G717" s="523">
        <v>5</v>
      </c>
      <c r="H717" s="524">
        <v>13</v>
      </c>
      <c r="I717" s="524">
        <v>18</v>
      </c>
      <c r="J717" s="523">
        <v>117</v>
      </c>
      <c r="K717" s="524">
        <v>439</v>
      </c>
      <c r="L717" s="524">
        <v>556</v>
      </c>
    </row>
    <row r="718" spans="3:12" ht="21.75" customHeight="1">
      <c r="C718" s="281" t="s">
        <v>767</v>
      </c>
      <c r="D718" s="142">
        <v>3113</v>
      </c>
      <c r="E718" s="92">
        <v>5310</v>
      </c>
      <c r="F718" s="241">
        <v>8423</v>
      </c>
      <c r="G718" s="142">
        <v>123</v>
      </c>
      <c r="H718" s="92">
        <v>209</v>
      </c>
      <c r="I718" s="241">
        <v>332</v>
      </c>
      <c r="J718" s="142">
        <v>3236</v>
      </c>
      <c r="K718" s="92">
        <v>5519</v>
      </c>
      <c r="L718" s="92">
        <v>8755</v>
      </c>
    </row>
    <row r="719" spans="3:12" ht="12.75">
      <c r="C719" s="281"/>
      <c r="D719" s="268"/>
      <c r="E719" s="268"/>
      <c r="F719" s="126"/>
      <c r="G719" s="268"/>
      <c r="H719" s="268"/>
      <c r="I719" s="126"/>
      <c r="J719" s="126"/>
      <c r="K719" s="268"/>
      <c r="L719" s="268"/>
    </row>
    <row r="720" spans="3:12" ht="12.75">
      <c r="C720" s="281"/>
      <c r="D720" s="268"/>
      <c r="E720" s="268"/>
      <c r="F720" s="126"/>
      <c r="G720" s="268"/>
      <c r="H720" s="268"/>
      <c r="I720" s="126"/>
      <c r="J720" s="126"/>
      <c r="K720" s="268"/>
      <c r="L720" s="268"/>
    </row>
    <row r="721" spans="1:12" ht="27" customHeight="1">
      <c r="A721" s="811" t="s">
        <v>771</v>
      </c>
      <c r="B721" s="811"/>
      <c r="C721" s="811"/>
      <c r="D721" s="811"/>
      <c r="E721" s="811"/>
      <c r="F721" s="811"/>
      <c r="G721" s="811"/>
      <c r="H721" s="811"/>
      <c r="I721" s="811"/>
      <c r="J721" s="811"/>
      <c r="K721" s="811"/>
      <c r="L721" s="811"/>
    </row>
    <row r="722" spans="1:12" ht="13.5" thickBot="1">
      <c r="A722" s="249"/>
      <c r="B722" s="249"/>
      <c r="C722" s="249"/>
      <c r="D722" s="249"/>
      <c r="E722" s="249"/>
      <c r="F722" s="249"/>
      <c r="G722" s="249"/>
      <c r="H722" s="249"/>
      <c r="I722" s="249"/>
      <c r="J722" s="505"/>
      <c r="K722" s="505"/>
      <c r="L722" s="505"/>
    </row>
    <row r="723" spans="1:12" ht="27" customHeight="1">
      <c r="A723" s="506"/>
      <c r="B723" s="506"/>
      <c r="C723" s="507"/>
      <c r="D723" s="847" t="s">
        <v>298</v>
      </c>
      <c r="E723" s="848"/>
      <c r="F723" s="849"/>
      <c r="G723" s="848" t="s">
        <v>299</v>
      </c>
      <c r="H723" s="848"/>
      <c r="I723" s="848"/>
      <c r="J723" s="847" t="s">
        <v>300</v>
      </c>
      <c r="K723" s="848"/>
      <c r="L723" s="848"/>
    </row>
    <row r="724" spans="1:12" ht="12.75">
      <c r="A724" s="508"/>
      <c r="B724" s="508"/>
      <c r="C724" s="509"/>
      <c r="D724" s="510" t="s">
        <v>301</v>
      </c>
      <c r="E724" s="511" t="s">
        <v>302</v>
      </c>
      <c r="F724" s="512" t="s">
        <v>303</v>
      </c>
      <c r="G724" s="511" t="s">
        <v>301</v>
      </c>
      <c r="H724" s="511" t="s">
        <v>302</v>
      </c>
      <c r="I724" s="511" t="s">
        <v>303</v>
      </c>
      <c r="J724" s="510" t="s">
        <v>301</v>
      </c>
      <c r="K724" s="511" t="s">
        <v>302</v>
      </c>
      <c r="L724" s="511" t="s">
        <v>303</v>
      </c>
    </row>
    <row r="725" spans="1:10" ht="12.75">
      <c r="A725" s="268" t="s">
        <v>304</v>
      </c>
      <c r="D725" s="513"/>
      <c r="F725" s="514"/>
      <c r="J725" s="515"/>
    </row>
    <row r="726" spans="2:12" ht="12.75">
      <c r="B726" s="126" t="s">
        <v>394</v>
      </c>
      <c r="C726" s="528"/>
      <c r="D726" s="517"/>
      <c r="E726" s="518"/>
      <c r="F726" s="519"/>
      <c r="G726" s="520"/>
      <c r="H726" s="518"/>
      <c r="I726" s="520"/>
      <c r="J726" s="517"/>
      <c r="K726" s="518"/>
      <c r="L726" s="518"/>
    </row>
    <row r="727" spans="3:12" ht="12.75">
      <c r="C727" s="481" t="s">
        <v>430</v>
      </c>
      <c r="D727" s="517">
        <v>62</v>
      </c>
      <c r="E727" s="518">
        <v>109</v>
      </c>
      <c r="F727" s="519">
        <v>171</v>
      </c>
      <c r="G727" s="520">
        <v>8</v>
      </c>
      <c r="H727" s="518">
        <v>15</v>
      </c>
      <c r="I727" s="520">
        <v>23</v>
      </c>
      <c r="J727" s="517">
        <v>70</v>
      </c>
      <c r="K727" s="518">
        <v>124</v>
      </c>
      <c r="L727" s="518">
        <v>194</v>
      </c>
    </row>
    <row r="728" spans="3:12" ht="12.75">
      <c r="C728" s="481" t="s">
        <v>437</v>
      </c>
      <c r="D728" s="517">
        <v>100</v>
      </c>
      <c r="E728" s="518">
        <v>409</v>
      </c>
      <c r="F728" s="519">
        <v>509</v>
      </c>
      <c r="G728" s="520">
        <v>2</v>
      </c>
      <c r="H728" s="518">
        <v>18</v>
      </c>
      <c r="I728" s="520">
        <v>20</v>
      </c>
      <c r="J728" s="517">
        <v>102</v>
      </c>
      <c r="K728" s="518">
        <v>427</v>
      </c>
      <c r="L728" s="518">
        <v>529</v>
      </c>
    </row>
    <row r="729" spans="3:12" ht="12.75">
      <c r="C729" s="481" t="s">
        <v>439</v>
      </c>
      <c r="D729" s="517">
        <v>0</v>
      </c>
      <c r="E729" s="518">
        <v>75</v>
      </c>
      <c r="F729" s="518">
        <v>75</v>
      </c>
      <c r="G729" s="520">
        <v>0</v>
      </c>
      <c r="H729" s="518">
        <v>11</v>
      </c>
      <c r="I729" s="520">
        <v>11</v>
      </c>
      <c r="J729" s="517">
        <v>0</v>
      </c>
      <c r="K729" s="518">
        <v>86</v>
      </c>
      <c r="L729" s="518">
        <v>86</v>
      </c>
    </row>
    <row r="730" spans="3:12" ht="12.75">
      <c r="C730" s="281" t="s">
        <v>300</v>
      </c>
      <c r="D730" s="160">
        <v>162</v>
      </c>
      <c r="E730" s="161">
        <v>593</v>
      </c>
      <c r="F730" s="161">
        <v>755</v>
      </c>
      <c r="G730" s="160">
        <v>10</v>
      </c>
      <c r="H730" s="161">
        <v>44</v>
      </c>
      <c r="I730" s="161">
        <v>54</v>
      </c>
      <c r="J730" s="160">
        <v>172</v>
      </c>
      <c r="K730" s="161">
        <v>637</v>
      </c>
      <c r="L730" s="161">
        <v>809</v>
      </c>
    </row>
    <row r="731" spans="2:12" ht="27.75" customHeight="1">
      <c r="B731" s="126" t="s">
        <v>395</v>
      </c>
      <c r="C731" s="528"/>
      <c r="D731" s="142"/>
      <c r="E731" s="92"/>
      <c r="F731" s="239"/>
      <c r="G731" s="92"/>
      <c r="H731" s="92"/>
      <c r="I731" s="92"/>
      <c r="J731" s="142"/>
      <c r="K731" s="92"/>
      <c r="L731" s="92"/>
    </row>
    <row r="732" spans="3:12" ht="12.75">
      <c r="C732" s="481" t="s">
        <v>440</v>
      </c>
      <c r="D732" s="517">
        <v>383</v>
      </c>
      <c r="E732" s="518">
        <v>344</v>
      </c>
      <c r="F732" s="519">
        <v>727</v>
      </c>
      <c r="G732" s="518">
        <v>12</v>
      </c>
      <c r="H732" s="518">
        <v>15</v>
      </c>
      <c r="I732" s="518">
        <v>27</v>
      </c>
      <c r="J732" s="517">
        <v>395</v>
      </c>
      <c r="K732" s="518">
        <v>359</v>
      </c>
      <c r="L732" s="518">
        <v>754</v>
      </c>
    </row>
    <row r="733" spans="3:12" ht="12.75">
      <c r="C733" s="481" t="s">
        <v>445</v>
      </c>
      <c r="D733" s="517">
        <v>18</v>
      </c>
      <c r="E733" s="518">
        <v>61</v>
      </c>
      <c r="F733" s="519">
        <v>79</v>
      </c>
      <c r="G733" s="520">
        <v>0</v>
      </c>
      <c r="H733" s="518">
        <v>0</v>
      </c>
      <c r="I733" s="520">
        <v>0</v>
      </c>
      <c r="J733" s="517">
        <v>18</v>
      </c>
      <c r="K733" s="518">
        <v>61</v>
      </c>
      <c r="L733" s="518">
        <v>79</v>
      </c>
    </row>
    <row r="734" spans="3:12" ht="12.75">
      <c r="C734" s="281" t="s">
        <v>300</v>
      </c>
      <c r="D734" s="160">
        <v>401</v>
      </c>
      <c r="E734" s="161">
        <v>405</v>
      </c>
      <c r="F734" s="161">
        <v>806</v>
      </c>
      <c r="G734" s="160">
        <v>12</v>
      </c>
      <c r="H734" s="161">
        <v>15</v>
      </c>
      <c r="I734" s="161">
        <v>27</v>
      </c>
      <c r="J734" s="160">
        <v>413</v>
      </c>
      <c r="K734" s="161">
        <v>420</v>
      </c>
      <c r="L734" s="161">
        <v>833</v>
      </c>
    </row>
    <row r="735" spans="2:12" ht="12.75">
      <c r="B735" s="126" t="s">
        <v>396</v>
      </c>
      <c r="C735" s="528"/>
      <c r="D735" s="517"/>
      <c r="E735" s="518"/>
      <c r="F735" s="519"/>
      <c r="G735" s="520"/>
      <c r="H735" s="518"/>
      <c r="I735" s="520"/>
      <c r="J735" s="517"/>
      <c r="K735" s="518"/>
      <c r="L735" s="518"/>
    </row>
    <row r="736" spans="3:12" ht="12.75">
      <c r="C736" s="481" t="s">
        <v>450</v>
      </c>
      <c r="D736" s="517">
        <v>109</v>
      </c>
      <c r="E736" s="518">
        <v>29</v>
      </c>
      <c r="F736" s="519">
        <v>138</v>
      </c>
      <c r="G736" s="520">
        <v>6</v>
      </c>
      <c r="H736" s="518">
        <v>1</v>
      </c>
      <c r="I736" s="520">
        <v>7</v>
      </c>
      <c r="J736" s="517">
        <v>115</v>
      </c>
      <c r="K736" s="518">
        <v>30</v>
      </c>
      <c r="L736" s="518">
        <v>145</v>
      </c>
    </row>
    <row r="737" spans="3:12" ht="12.75">
      <c r="C737" s="481" t="s">
        <v>451</v>
      </c>
      <c r="D737" s="517">
        <v>293</v>
      </c>
      <c r="E737" s="518">
        <v>4</v>
      </c>
      <c r="F737" s="519">
        <v>297</v>
      </c>
      <c r="G737" s="520">
        <v>30</v>
      </c>
      <c r="H737" s="518">
        <v>1</v>
      </c>
      <c r="I737" s="520">
        <v>31</v>
      </c>
      <c r="J737" s="517">
        <v>323</v>
      </c>
      <c r="K737" s="518">
        <v>5</v>
      </c>
      <c r="L737" s="518">
        <v>328</v>
      </c>
    </row>
    <row r="738" spans="3:12" ht="12.75">
      <c r="C738" s="481" t="s">
        <v>452</v>
      </c>
      <c r="D738" s="517">
        <v>73</v>
      </c>
      <c r="E738" s="518">
        <v>2</v>
      </c>
      <c r="F738" s="519">
        <v>75</v>
      </c>
      <c r="G738" s="520">
        <v>2</v>
      </c>
      <c r="H738" s="518">
        <v>0</v>
      </c>
      <c r="I738" s="520">
        <v>2</v>
      </c>
      <c r="J738" s="517">
        <v>75</v>
      </c>
      <c r="K738" s="518">
        <v>2</v>
      </c>
      <c r="L738" s="518">
        <v>77</v>
      </c>
    </row>
    <row r="739" spans="3:12" ht="12.75">
      <c r="C739" s="481" t="s">
        <v>522</v>
      </c>
      <c r="D739" s="517">
        <v>97</v>
      </c>
      <c r="E739" s="518">
        <v>2</v>
      </c>
      <c r="F739" s="519">
        <v>99</v>
      </c>
      <c r="G739" s="520">
        <v>2</v>
      </c>
      <c r="H739" s="518">
        <v>0</v>
      </c>
      <c r="I739" s="520">
        <v>2</v>
      </c>
      <c r="J739" s="517">
        <v>99</v>
      </c>
      <c r="K739" s="518">
        <v>2</v>
      </c>
      <c r="L739" s="518">
        <v>101</v>
      </c>
    </row>
    <row r="740" spans="3:12" ht="12.75">
      <c r="C740" s="481" t="s">
        <v>458</v>
      </c>
      <c r="D740" s="517">
        <v>8</v>
      </c>
      <c r="E740" s="518">
        <v>6</v>
      </c>
      <c r="F740" s="519">
        <v>14</v>
      </c>
      <c r="G740" s="520">
        <v>0</v>
      </c>
      <c r="H740" s="518">
        <v>0</v>
      </c>
      <c r="I740" s="520">
        <v>0</v>
      </c>
      <c r="J740" s="517">
        <v>8</v>
      </c>
      <c r="K740" s="518">
        <v>6</v>
      </c>
      <c r="L740" s="518">
        <v>14</v>
      </c>
    </row>
    <row r="741" spans="3:12" ht="12.75">
      <c r="C741" s="281" t="s">
        <v>300</v>
      </c>
      <c r="D741" s="160">
        <v>580</v>
      </c>
      <c r="E741" s="161">
        <v>43</v>
      </c>
      <c r="F741" s="161">
        <v>623</v>
      </c>
      <c r="G741" s="160">
        <v>40</v>
      </c>
      <c r="H741" s="161">
        <v>2</v>
      </c>
      <c r="I741" s="161">
        <v>42</v>
      </c>
      <c r="J741" s="160">
        <v>620</v>
      </c>
      <c r="K741" s="161">
        <v>45</v>
      </c>
      <c r="L741" s="161">
        <v>665</v>
      </c>
    </row>
    <row r="742" spans="2:12" ht="12.75">
      <c r="B742" s="126" t="s">
        <v>399</v>
      </c>
      <c r="C742" s="528"/>
      <c r="D742" s="142"/>
      <c r="E742" s="92"/>
      <c r="F742" s="239"/>
      <c r="G742" s="92"/>
      <c r="H742" s="92"/>
      <c r="I742" s="92"/>
      <c r="J742" s="142"/>
      <c r="K742" s="92"/>
      <c r="L742" s="92"/>
    </row>
    <row r="743" spans="3:12" ht="12.75">
      <c r="C743" s="481" t="s">
        <v>337</v>
      </c>
      <c r="D743" s="517">
        <v>19</v>
      </c>
      <c r="E743" s="518">
        <v>313</v>
      </c>
      <c r="F743" s="519">
        <v>332</v>
      </c>
      <c r="G743" s="518">
        <v>0</v>
      </c>
      <c r="H743" s="518">
        <v>10</v>
      </c>
      <c r="I743" s="518">
        <v>10</v>
      </c>
      <c r="J743" s="517">
        <v>19</v>
      </c>
      <c r="K743" s="518">
        <v>323</v>
      </c>
      <c r="L743" s="518">
        <v>342</v>
      </c>
    </row>
    <row r="744" spans="3:12" ht="12.75">
      <c r="C744" s="481" t="s">
        <v>338</v>
      </c>
      <c r="D744" s="517">
        <v>121</v>
      </c>
      <c r="E744" s="518">
        <v>397</v>
      </c>
      <c r="F744" s="519">
        <v>518</v>
      </c>
      <c r="G744" s="518">
        <v>3</v>
      </c>
      <c r="H744" s="518">
        <v>13</v>
      </c>
      <c r="I744" s="518">
        <v>16</v>
      </c>
      <c r="J744" s="517">
        <v>124</v>
      </c>
      <c r="K744" s="518">
        <v>410</v>
      </c>
      <c r="L744" s="518">
        <v>534</v>
      </c>
    </row>
    <row r="745" spans="3:12" ht="12.75">
      <c r="C745" s="481" t="s">
        <v>339</v>
      </c>
      <c r="D745" s="517">
        <v>379</v>
      </c>
      <c r="E745" s="518">
        <v>406</v>
      </c>
      <c r="F745" s="519">
        <v>785</v>
      </c>
      <c r="G745" s="520">
        <v>33</v>
      </c>
      <c r="H745" s="518">
        <v>54</v>
      </c>
      <c r="I745" s="520">
        <v>87</v>
      </c>
      <c r="J745" s="517">
        <v>412</v>
      </c>
      <c r="K745" s="518">
        <v>460</v>
      </c>
      <c r="L745" s="518">
        <v>872</v>
      </c>
    </row>
    <row r="746" spans="3:12" ht="12.75">
      <c r="C746" s="281" t="s">
        <v>300</v>
      </c>
      <c r="D746" s="160">
        <v>519</v>
      </c>
      <c r="E746" s="161">
        <v>1116</v>
      </c>
      <c r="F746" s="161">
        <v>1635</v>
      </c>
      <c r="G746" s="160">
        <v>36</v>
      </c>
      <c r="H746" s="161">
        <v>77</v>
      </c>
      <c r="I746" s="161">
        <v>113</v>
      </c>
      <c r="J746" s="160">
        <v>555</v>
      </c>
      <c r="K746" s="161">
        <v>1193</v>
      </c>
      <c r="L746" s="161">
        <v>1748</v>
      </c>
    </row>
    <row r="747" spans="2:12" ht="12.75">
      <c r="B747" s="126" t="s">
        <v>400</v>
      </c>
      <c r="C747" s="528"/>
      <c r="D747" s="142"/>
      <c r="E747" s="92"/>
      <c r="F747" s="239"/>
      <c r="G747" s="92"/>
      <c r="H747" s="92"/>
      <c r="I747" s="92"/>
      <c r="J747" s="142"/>
      <c r="K747" s="92"/>
      <c r="L747" s="92"/>
    </row>
    <row r="748" spans="3:12" ht="12.75">
      <c r="C748" s="481" t="s">
        <v>1</v>
      </c>
      <c r="D748" s="517">
        <v>134</v>
      </c>
      <c r="E748" s="518">
        <v>599</v>
      </c>
      <c r="F748" s="519">
        <v>733</v>
      </c>
      <c r="G748" s="520">
        <v>4</v>
      </c>
      <c r="H748" s="518">
        <v>34</v>
      </c>
      <c r="I748" s="520">
        <v>38</v>
      </c>
      <c r="J748" s="517">
        <v>138</v>
      </c>
      <c r="K748" s="518">
        <v>633</v>
      </c>
      <c r="L748" s="518">
        <v>771</v>
      </c>
    </row>
    <row r="749" spans="3:12" ht="12.75">
      <c r="C749" s="281" t="s">
        <v>300</v>
      </c>
      <c r="D749" s="160">
        <v>134</v>
      </c>
      <c r="E749" s="161">
        <v>599</v>
      </c>
      <c r="F749" s="161">
        <v>733</v>
      </c>
      <c r="G749" s="160">
        <v>4</v>
      </c>
      <c r="H749" s="161">
        <v>34</v>
      </c>
      <c r="I749" s="161">
        <v>38</v>
      </c>
      <c r="J749" s="160">
        <v>138</v>
      </c>
      <c r="K749" s="161">
        <v>633</v>
      </c>
      <c r="L749" s="161">
        <v>771</v>
      </c>
    </row>
    <row r="750" spans="3:12" ht="16.5" customHeight="1">
      <c r="C750" s="281" t="s">
        <v>253</v>
      </c>
      <c r="D750" s="142">
        <v>1796</v>
      </c>
      <c r="E750" s="92">
        <v>2756</v>
      </c>
      <c r="F750" s="92">
        <v>4552</v>
      </c>
      <c r="G750" s="142">
        <v>102</v>
      </c>
      <c r="H750" s="92">
        <v>172</v>
      </c>
      <c r="I750" s="92">
        <v>274</v>
      </c>
      <c r="J750" s="142">
        <v>1898</v>
      </c>
      <c r="K750" s="92">
        <v>2928</v>
      </c>
      <c r="L750" s="92">
        <v>4826</v>
      </c>
    </row>
    <row r="751" spans="3:12" ht="16.5" customHeight="1">
      <c r="C751" s="281" t="s">
        <v>496</v>
      </c>
      <c r="D751" s="160">
        <f>SUM(D750)</f>
        <v>1796</v>
      </c>
      <c r="E751" s="161">
        <f aca="true" t="shared" si="15" ref="E751:L751">SUM(E750)</f>
        <v>2756</v>
      </c>
      <c r="F751" s="161">
        <f t="shared" si="15"/>
        <v>4552</v>
      </c>
      <c r="G751" s="160">
        <f t="shared" si="15"/>
        <v>102</v>
      </c>
      <c r="H751" s="161">
        <f t="shared" si="15"/>
        <v>172</v>
      </c>
      <c r="I751" s="161">
        <f t="shared" si="15"/>
        <v>274</v>
      </c>
      <c r="J751" s="160">
        <f t="shared" si="15"/>
        <v>1898</v>
      </c>
      <c r="K751" s="161">
        <f t="shared" si="15"/>
        <v>2928</v>
      </c>
      <c r="L751" s="161">
        <f t="shared" si="15"/>
        <v>4826</v>
      </c>
    </row>
    <row r="752" spans="1:12" ht="12.75">
      <c r="A752" s="268" t="s">
        <v>305</v>
      </c>
      <c r="C752" s="281"/>
      <c r="D752" s="517">
        <v>52</v>
      </c>
      <c r="E752" s="518">
        <v>316</v>
      </c>
      <c r="F752" s="518">
        <v>368</v>
      </c>
      <c r="G752" s="517">
        <v>1</v>
      </c>
      <c r="H752" s="518">
        <v>6</v>
      </c>
      <c r="I752" s="518">
        <v>7</v>
      </c>
      <c r="J752" s="517">
        <v>53</v>
      </c>
      <c r="K752" s="518">
        <v>322</v>
      </c>
      <c r="L752" s="518">
        <v>375</v>
      </c>
    </row>
    <row r="753" spans="3:12" ht="21.75" customHeight="1">
      <c r="C753" s="281" t="s">
        <v>768</v>
      </c>
      <c r="D753" s="160">
        <v>1848</v>
      </c>
      <c r="E753" s="161">
        <v>3072</v>
      </c>
      <c r="F753" s="161">
        <v>4920</v>
      </c>
      <c r="G753" s="160">
        <v>103</v>
      </c>
      <c r="H753" s="161">
        <v>178</v>
      </c>
      <c r="I753" s="245">
        <v>281</v>
      </c>
      <c r="J753" s="160">
        <v>1951</v>
      </c>
      <c r="K753" s="161">
        <v>3250</v>
      </c>
      <c r="L753" s="161">
        <v>5201</v>
      </c>
    </row>
    <row r="754" spans="3:12" ht="12.75">
      <c r="C754" s="281"/>
      <c r="D754" s="268"/>
      <c r="E754" s="268"/>
      <c r="F754" s="126"/>
      <c r="G754" s="268"/>
      <c r="H754" s="268"/>
      <c r="I754" s="126"/>
      <c r="J754" s="126"/>
      <c r="K754" s="268"/>
      <c r="L754" s="268"/>
    </row>
    <row r="755" spans="3:12" ht="12.75">
      <c r="C755" s="281"/>
      <c r="D755" s="268"/>
      <c r="E755" s="268"/>
      <c r="F755" s="126"/>
      <c r="G755" s="268"/>
      <c r="H755" s="268"/>
      <c r="I755" s="126"/>
      <c r="J755" s="126"/>
      <c r="K755" s="268"/>
      <c r="L755" s="268"/>
    </row>
    <row r="756" spans="1:12" ht="27" customHeight="1">
      <c r="A756" s="811" t="s">
        <v>255</v>
      </c>
      <c r="B756" s="811"/>
      <c r="C756" s="811"/>
      <c r="D756" s="811"/>
      <c r="E756" s="811"/>
      <c r="F756" s="811"/>
      <c r="G756" s="811"/>
      <c r="H756" s="811"/>
      <c r="I756" s="811"/>
      <c r="J756" s="811"/>
      <c r="K756" s="811"/>
      <c r="L756" s="811"/>
    </row>
    <row r="757" spans="1:12" ht="13.5" thickBot="1">
      <c r="A757" s="249"/>
      <c r="B757" s="249"/>
      <c r="C757" s="249"/>
      <c r="D757" s="249"/>
      <c r="E757" s="249"/>
      <c r="F757" s="249"/>
      <c r="G757" s="249"/>
      <c r="H757" s="249"/>
      <c r="I757" s="249"/>
      <c r="J757" s="505"/>
      <c r="K757" s="505"/>
      <c r="L757" s="505"/>
    </row>
    <row r="758" spans="1:12" ht="12.75">
      <c r="A758" s="506"/>
      <c r="B758" s="506"/>
      <c r="C758" s="507"/>
      <c r="D758" s="847" t="s">
        <v>298</v>
      </c>
      <c r="E758" s="848"/>
      <c r="F758" s="849"/>
      <c r="G758" s="848" t="s">
        <v>299</v>
      </c>
      <c r="H758" s="848"/>
      <c r="I758" s="848"/>
      <c r="J758" s="847" t="s">
        <v>300</v>
      </c>
      <c r="K758" s="848"/>
      <c r="L758" s="848"/>
    </row>
    <row r="759" spans="1:12" ht="12.75">
      <c r="A759" s="508"/>
      <c r="B759" s="508"/>
      <c r="C759" s="509"/>
      <c r="D759" s="510" t="s">
        <v>301</v>
      </c>
      <c r="E759" s="511" t="s">
        <v>302</v>
      </c>
      <c r="F759" s="512" t="s">
        <v>303</v>
      </c>
      <c r="G759" s="511" t="s">
        <v>301</v>
      </c>
      <c r="H759" s="511" t="s">
        <v>302</v>
      </c>
      <c r="I759" s="511" t="s">
        <v>303</v>
      </c>
      <c r="J759" s="510" t="s">
        <v>301</v>
      </c>
      <c r="K759" s="511" t="s">
        <v>302</v>
      </c>
      <c r="L759" s="511" t="s">
        <v>303</v>
      </c>
    </row>
    <row r="760" spans="1:12" ht="12.75">
      <c r="A760" s="268" t="s">
        <v>307</v>
      </c>
      <c r="C760" s="281"/>
      <c r="D760" s="142"/>
      <c r="E760" s="92"/>
      <c r="F760" s="239"/>
      <c r="G760" s="92"/>
      <c r="H760" s="92"/>
      <c r="I760" s="92"/>
      <c r="J760" s="142"/>
      <c r="K760" s="92"/>
      <c r="L760" s="92"/>
    </row>
    <row r="761" spans="2:12" ht="12.75">
      <c r="B761" s="126" t="s">
        <v>401</v>
      </c>
      <c r="C761" s="528"/>
      <c r="D761" s="142"/>
      <c r="E761" s="92"/>
      <c r="F761" s="239"/>
      <c r="G761" s="92"/>
      <c r="H761" s="92"/>
      <c r="I761" s="92"/>
      <c r="J761" s="142"/>
      <c r="K761" s="92"/>
      <c r="L761" s="92"/>
    </row>
    <row r="762" spans="3:12" ht="12.75">
      <c r="C762" s="481" t="s">
        <v>21</v>
      </c>
      <c r="D762" s="517">
        <v>42</v>
      </c>
      <c r="E762" s="518">
        <v>47</v>
      </c>
      <c r="F762" s="519">
        <v>89</v>
      </c>
      <c r="G762" s="518">
        <v>5</v>
      </c>
      <c r="H762" s="518">
        <v>4</v>
      </c>
      <c r="I762" s="518">
        <v>9</v>
      </c>
      <c r="J762" s="517">
        <v>47</v>
      </c>
      <c r="K762" s="518">
        <v>51</v>
      </c>
      <c r="L762" s="518">
        <v>98</v>
      </c>
    </row>
    <row r="763" spans="3:12" ht="12.75">
      <c r="C763" s="481" t="s">
        <v>22</v>
      </c>
      <c r="D763" s="517">
        <v>24</v>
      </c>
      <c r="E763" s="518">
        <v>102</v>
      </c>
      <c r="F763" s="519">
        <v>126</v>
      </c>
      <c r="G763" s="518">
        <v>2</v>
      </c>
      <c r="H763" s="518">
        <v>10</v>
      </c>
      <c r="I763" s="518">
        <v>12</v>
      </c>
      <c r="J763" s="517">
        <v>26</v>
      </c>
      <c r="K763" s="518">
        <v>112</v>
      </c>
      <c r="L763" s="518">
        <v>138</v>
      </c>
    </row>
    <row r="764" spans="3:12" ht="12.75">
      <c r="C764" s="481" t="s">
        <v>417</v>
      </c>
      <c r="D764" s="517">
        <v>17</v>
      </c>
      <c r="E764" s="518">
        <v>25</v>
      </c>
      <c r="F764" s="519">
        <v>42</v>
      </c>
      <c r="G764" s="520">
        <v>2</v>
      </c>
      <c r="H764" s="518">
        <v>4</v>
      </c>
      <c r="I764" s="520">
        <v>6</v>
      </c>
      <c r="J764" s="517">
        <v>19</v>
      </c>
      <c r="K764" s="518">
        <v>29</v>
      </c>
      <c r="L764" s="518">
        <v>48</v>
      </c>
    </row>
    <row r="765" spans="3:12" ht="12.75">
      <c r="C765" s="281" t="s">
        <v>300</v>
      </c>
      <c r="D765" s="160">
        <v>83</v>
      </c>
      <c r="E765" s="161">
        <v>174</v>
      </c>
      <c r="F765" s="161">
        <v>257</v>
      </c>
      <c r="G765" s="160">
        <v>9</v>
      </c>
      <c r="H765" s="161">
        <v>18</v>
      </c>
      <c r="I765" s="245">
        <v>27</v>
      </c>
      <c r="J765" s="160">
        <v>92</v>
      </c>
      <c r="K765" s="161">
        <v>192</v>
      </c>
      <c r="L765" s="161">
        <v>284</v>
      </c>
    </row>
    <row r="766" spans="2:12" ht="12.75">
      <c r="B766" s="126" t="s">
        <v>391</v>
      </c>
      <c r="C766" s="281"/>
      <c r="D766" s="142"/>
      <c r="E766" s="92"/>
      <c r="F766" s="92"/>
      <c r="G766" s="142"/>
      <c r="H766" s="92"/>
      <c r="I766" s="239"/>
      <c r="J766" s="142"/>
      <c r="K766" s="92"/>
      <c r="L766" s="92"/>
    </row>
    <row r="767" spans="3:12" ht="12.75">
      <c r="C767" s="516" t="s">
        <v>391</v>
      </c>
      <c r="D767" s="517">
        <v>351</v>
      </c>
      <c r="E767" s="518">
        <v>365</v>
      </c>
      <c r="F767" s="518">
        <v>716</v>
      </c>
      <c r="G767" s="517">
        <v>36</v>
      </c>
      <c r="H767" s="518">
        <v>16</v>
      </c>
      <c r="I767" s="519">
        <v>52</v>
      </c>
      <c r="J767" s="517">
        <v>387</v>
      </c>
      <c r="K767" s="518">
        <v>381</v>
      </c>
      <c r="L767" s="518">
        <v>768</v>
      </c>
    </row>
    <row r="768" spans="3:12" ht="12.75">
      <c r="C768" s="516" t="s">
        <v>4</v>
      </c>
      <c r="D768" s="517">
        <v>41</v>
      </c>
      <c r="E768" s="518">
        <v>180</v>
      </c>
      <c r="F768" s="518">
        <v>221</v>
      </c>
      <c r="G768" s="517">
        <v>1</v>
      </c>
      <c r="H768" s="518">
        <v>8</v>
      </c>
      <c r="I768" s="519">
        <v>9</v>
      </c>
      <c r="J768" s="517">
        <v>42</v>
      </c>
      <c r="K768" s="518">
        <v>188</v>
      </c>
      <c r="L768" s="518">
        <v>230</v>
      </c>
    </row>
    <row r="769" spans="3:12" ht="12.75">
      <c r="C769" s="281" t="s">
        <v>300</v>
      </c>
      <c r="D769" s="160">
        <v>392</v>
      </c>
      <c r="E769" s="161">
        <v>545</v>
      </c>
      <c r="F769" s="161">
        <v>937</v>
      </c>
      <c r="G769" s="160">
        <v>37</v>
      </c>
      <c r="H769" s="161">
        <v>24</v>
      </c>
      <c r="I769" s="245">
        <v>61</v>
      </c>
      <c r="J769" s="160">
        <v>429</v>
      </c>
      <c r="K769" s="161">
        <v>569</v>
      </c>
      <c r="L769" s="161">
        <v>998</v>
      </c>
    </row>
    <row r="770" spans="2:12" ht="12.75">
      <c r="B770" s="126" t="s">
        <v>402</v>
      </c>
      <c r="C770" s="528"/>
      <c r="D770" s="142"/>
      <c r="E770" s="92"/>
      <c r="F770" s="92"/>
      <c r="G770" s="142"/>
      <c r="H770" s="92"/>
      <c r="I770" s="239"/>
      <c r="J770" s="142"/>
      <c r="K770" s="92"/>
      <c r="L770" s="92"/>
    </row>
    <row r="771" spans="3:12" ht="26.25">
      <c r="C771" s="481" t="s">
        <v>24</v>
      </c>
      <c r="D771" s="517">
        <v>176</v>
      </c>
      <c r="E771" s="518">
        <v>81</v>
      </c>
      <c r="F771" s="518">
        <v>257</v>
      </c>
      <c r="G771" s="517">
        <v>12</v>
      </c>
      <c r="H771" s="518">
        <v>10</v>
      </c>
      <c r="I771" s="519">
        <v>22</v>
      </c>
      <c r="J771" s="517">
        <v>188</v>
      </c>
      <c r="K771" s="518">
        <v>91</v>
      </c>
      <c r="L771" s="518">
        <v>279</v>
      </c>
    </row>
    <row r="772" spans="3:12" ht="12.75">
      <c r="C772" s="481" t="s">
        <v>414</v>
      </c>
      <c r="D772" s="517">
        <v>366</v>
      </c>
      <c r="E772" s="518">
        <v>635</v>
      </c>
      <c r="F772" s="519">
        <v>1001</v>
      </c>
      <c r="G772" s="520">
        <v>13</v>
      </c>
      <c r="H772" s="518">
        <v>27</v>
      </c>
      <c r="I772" s="520">
        <v>40</v>
      </c>
      <c r="J772" s="517">
        <v>379</v>
      </c>
      <c r="K772" s="518">
        <v>662</v>
      </c>
      <c r="L772" s="518">
        <v>1041</v>
      </c>
    </row>
    <row r="773" spans="3:12" ht="12.75">
      <c r="C773" s="281" t="s">
        <v>300</v>
      </c>
      <c r="D773" s="160">
        <v>542</v>
      </c>
      <c r="E773" s="161">
        <v>716</v>
      </c>
      <c r="F773" s="161">
        <v>1258</v>
      </c>
      <c r="G773" s="160">
        <v>25</v>
      </c>
      <c r="H773" s="161">
        <v>37</v>
      </c>
      <c r="I773" s="161">
        <v>62</v>
      </c>
      <c r="J773" s="160">
        <v>567</v>
      </c>
      <c r="K773" s="161">
        <v>753</v>
      </c>
      <c r="L773" s="161">
        <v>1320</v>
      </c>
    </row>
    <row r="774" spans="2:12" ht="12.75">
      <c r="B774" s="126" t="s">
        <v>403</v>
      </c>
      <c r="C774" s="281"/>
      <c r="D774" s="142"/>
      <c r="E774" s="92"/>
      <c r="F774" s="239"/>
      <c r="G774" s="92"/>
      <c r="H774" s="92"/>
      <c r="I774" s="92"/>
      <c r="J774" s="142"/>
      <c r="K774" s="92"/>
      <c r="L774" s="92"/>
    </row>
    <row r="775" spans="3:12" ht="12.75">
      <c r="C775" s="481" t="s">
        <v>403</v>
      </c>
      <c r="D775" s="517">
        <v>150</v>
      </c>
      <c r="E775" s="518">
        <v>434</v>
      </c>
      <c r="F775" s="519">
        <v>584</v>
      </c>
      <c r="G775" s="520">
        <v>32</v>
      </c>
      <c r="H775" s="518">
        <v>37</v>
      </c>
      <c r="I775" s="520">
        <v>69</v>
      </c>
      <c r="J775" s="517">
        <v>182</v>
      </c>
      <c r="K775" s="518">
        <v>471</v>
      </c>
      <c r="L775" s="518">
        <v>653</v>
      </c>
    </row>
    <row r="776" spans="3:12" ht="12.75">
      <c r="C776" s="281" t="s">
        <v>300</v>
      </c>
      <c r="D776" s="160">
        <v>150</v>
      </c>
      <c r="E776" s="161">
        <v>434</v>
      </c>
      <c r="F776" s="161">
        <v>584</v>
      </c>
      <c r="G776" s="160">
        <v>32</v>
      </c>
      <c r="H776" s="161">
        <v>37</v>
      </c>
      <c r="I776" s="161">
        <v>69</v>
      </c>
      <c r="J776" s="160">
        <v>182</v>
      </c>
      <c r="K776" s="161">
        <v>471</v>
      </c>
      <c r="L776" s="161">
        <v>653</v>
      </c>
    </row>
    <row r="777" spans="2:12" ht="12.75">
      <c r="B777" s="126" t="s">
        <v>393</v>
      </c>
      <c r="C777" s="281"/>
      <c r="D777" s="142"/>
      <c r="E777" s="92"/>
      <c r="F777" s="92"/>
      <c r="G777" s="142"/>
      <c r="H777" s="92"/>
      <c r="I777" s="92"/>
      <c r="J777" s="142"/>
      <c r="K777" s="92"/>
      <c r="L777" s="92"/>
    </row>
    <row r="778" spans="3:12" ht="13.5" customHeight="1">
      <c r="C778" s="516" t="s">
        <v>7</v>
      </c>
      <c r="D778" s="517">
        <v>55</v>
      </c>
      <c r="E778" s="518">
        <v>46</v>
      </c>
      <c r="F778" s="518">
        <v>101</v>
      </c>
      <c r="G778" s="517">
        <v>0</v>
      </c>
      <c r="H778" s="518">
        <v>1</v>
      </c>
      <c r="I778" s="518">
        <v>1</v>
      </c>
      <c r="J778" s="517">
        <v>55</v>
      </c>
      <c r="K778" s="518">
        <v>47</v>
      </c>
      <c r="L778" s="518">
        <v>102</v>
      </c>
    </row>
    <row r="779" spans="3:12" ht="12.75">
      <c r="C779" s="281" t="s">
        <v>300</v>
      </c>
      <c r="D779" s="160">
        <v>55</v>
      </c>
      <c r="E779" s="161">
        <v>46</v>
      </c>
      <c r="F779" s="161">
        <v>101</v>
      </c>
      <c r="G779" s="160">
        <v>0</v>
      </c>
      <c r="H779" s="161">
        <v>1</v>
      </c>
      <c r="I779" s="161">
        <v>1</v>
      </c>
      <c r="J779" s="160">
        <v>55</v>
      </c>
      <c r="K779" s="161">
        <v>47</v>
      </c>
      <c r="L779" s="161">
        <v>102</v>
      </c>
    </row>
    <row r="780" spans="2:12" ht="26.25" customHeight="1">
      <c r="B780" s="850" t="s">
        <v>194</v>
      </c>
      <c r="C780" s="851"/>
      <c r="D780" s="142"/>
      <c r="E780" s="92"/>
      <c r="F780" s="92"/>
      <c r="G780" s="142"/>
      <c r="H780" s="92"/>
      <c r="I780" s="92"/>
      <c r="J780" s="142"/>
      <c r="K780" s="92"/>
      <c r="L780" s="92"/>
    </row>
    <row r="781" spans="3:12" ht="12.75">
      <c r="C781" s="481" t="s">
        <v>25</v>
      </c>
      <c r="D781" s="517">
        <v>106</v>
      </c>
      <c r="E781" s="518">
        <v>56</v>
      </c>
      <c r="F781" s="518">
        <v>162</v>
      </c>
      <c r="G781" s="517">
        <v>12</v>
      </c>
      <c r="H781" s="518">
        <v>7</v>
      </c>
      <c r="I781" s="518">
        <v>19</v>
      </c>
      <c r="J781" s="517">
        <v>118</v>
      </c>
      <c r="K781" s="518">
        <v>63</v>
      </c>
      <c r="L781" s="518">
        <v>181</v>
      </c>
    </row>
    <row r="782" spans="3:12" ht="14.25" customHeight="1">
      <c r="C782" s="481" t="s">
        <v>26</v>
      </c>
      <c r="D782" s="517">
        <v>709</v>
      </c>
      <c r="E782" s="518">
        <v>507</v>
      </c>
      <c r="F782" s="519">
        <v>1216</v>
      </c>
      <c r="G782" s="520">
        <v>21</v>
      </c>
      <c r="H782" s="518">
        <v>22</v>
      </c>
      <c r="I782" s="520">
        <v>43</v>
      </c>
      <c r="J782" s="517">
        <v>730</v>
      </c>
      <c r="K782" s="518">
        <v>529</v>
      </c>
      <c r="L782" s="518">
        <v>1259</v>
      </c>
    </row>
    <row r="783" spans="3:12" ht="12.75">
      <c r="C783" s="481" t="s">
        <v>165</v>
      </c>
      <c r="D783" s="517">
        <v>442</v>
      </c>
      <c r="E783" s="518">
        <v>234</v>
      </c>
      <c r="F783" s="519">
        <v>676</v>
      </c>
      <c r="G783" s="518">
        <v>8</v>
      </c>
      <c r="H783" s="518">
        <v>6</v>
      </c>
      <c r="I783" s="518">
        <v>14</v>
      </c>
      <c r="J783" s="517">
        <v>450</v>
      </c>
      <c r="K783" s="518">
        <v>240</v>
      </c>
      <c r="L783" s="518">
        <v>690</v>
      </c>
    </row>
    <row r="784" spans="3:12" ht="26.25">
      <c r="C784" s="481" t="s">
        <v>353</v>
      </c>
      <c r="D784" s="517">
        <v>57</v>
      </c>
      <c r="E784" s="518">
        <v>16</v>
      </c>
      <c r="F784" s="519">
        <v>73</v>
      </c>
      <c r="G784" s="518">
        <v>4</v>
      </c>
      <c r="H784" s="518">
        <v>1</v>
      </c>
      <c r="I784" s="518">
        <v>5</v>
      </c>
      <c r="J784" s="517">
        <v>61</v>
      </c>
      <c r="K784" s="518">
        <v>17</v>
      </c>
      <c r="L784" s="518">
        <v>78</v>
      </c>
    </row>
    <row r="785" spans="3:12" ht="12.75">
      <c r="C785" s="281" t="s">
        <v>300</v>
      </c>
      <c r="D785" s="160">
        <v>1314</v>
      </c>
      <c r="E785" s="161">
        <v>813</v>
      </c>
      <c r="F785" s="161">
        <v>2127</v>
      </c>
      <c r="G785" s="160">
        <v>45</v>
      </c>
      <c r="H785" s="161">
        <v>36</v>
      </c>
      <c r="I785" s="161">
        <v>81</v>
      </c>
      <c r="J785" s="160">
        <v>1359</v>
      </c>
      <c r="K785" s="161">
        <v>849</v>
      </c>
      <c r="L785" s="161">
        <v>2208</v>
      </c>
    </row>
    <row r="786" spans="2:12" ht="12.75">
      <c r="B786" s="126" t="s">
        <v>405</v>
      </c>
      <c r="C786" s="281"/>
      <c r="D786" s="142"/>
      <c r="E786" s="92"/>
      <c r="F786" s="239"/>
      <c r="G786" s="92"/>
      <c r="H786" s="92"/>
      <c r="I786" s="92"/>
      <c r="J786" s="142"/>
      <c r="K786" s="92"/>
      <c r="L786" s="92"/>
    </row>
    <row r="787" spans="3:12" ht="12.75">
      <c r="C787" s="481" t="s">
        <v>405</v>
      </c>
      <c r="D787" s="517">
        <v>155</v>
      </c>
      <c r="E787" s="518">
        <v>490</v>
      </c>
      <c r="F787" s="519">
        <v>645</v>
      </c>
      <c r="G787" s="520">
        <v>5</v>
      </c>
      <c r="H787" s="518">
        <v>31</v>
      </c>
      <c r="I787" s="520">
        <v>36</v>
      </c>
      <c r="J787" s="517">
        <v>160</v>
      </c>
      <c r="K787" s="518">
        <v>521</v>
      </c>
      <c r="L787" s="518">
        <v>681</v>
      </c>
    </row>
    <row r="788" spans="3:12" ht="12.75">
      <c r="C788" s="281" t="s">
        <v>300</v>
      </c>
      <c r="D788" s="160">
        <v>155</v>
      </c>
      <c r="E788" s="161">
        <v>490</v>
      </c>
      <c r="F788" s="161">
        <v>645</v>
      </c>
      <c r="G788" s="160">
        <v>5</v>
      </c>
      <c r="H788" s="161">
        <v>31</v>
      </c>
      <c r="I788" s="161">
        <v>36</v>
      </c>
      <c r="J788" s="160">
        <v>160</v>
      </c>
      <c r="K788" s="161">
        <v>521</v>
      </c>
      <c r="L788" s="161">
        <v>681</v>
      </c>
    </row>
    <row r="789" spans="2:12" ht="12.75">
      <c r="B789" s="126" t="s">
        <v>406</v>
      </c>
      <c r="C789" s="281"/>
      <c r="D789" s="142"/>
      <c r="E789" s="92"/>
      <c r="F789" s="239"/>
      <c r="G789" s="92"/>
      <c r="H789" s="92"/>
      <c r="I789" s="92"/>
      <c r="J789" s="142"/>
      <c r="K789" s="92"/>
      <c r="L789" s="92"/>
    </row>
    <row r="790" spans="3:12" ht="12.75">
      <c r="C790" s="481" t="s">
        <v>406</v>
      </c>
      <c r="D790" s="517">
        <v>522</v>
      </c>
      <c r="E790" s="518">
        <v>751</v>
      </c>
      <c r="F790" s="519">
        <v>1273</v>
      </c>
      <c r="G790" s="520">
        <v>36</v>
      </c>
      <c r="H790" s="518">
        <v>28</v>
      </c>
      <c r="I790" s="520">
        <v>64</v>
      </c>
      <c r="J790" s="517">
        <v>558</v>
      </c>
      <c r="K790" s="518">
        <v>779</v>
      </c>
      <c r="L790" s="518">
        <v>1337</v>
      </c>
    </row>
    <row r="791" spans="3:12" ht="12.75">
      <c r="C791" s="281" t="s">
        <v>300</v>
      </c>
      <c r="D791" s="160">
        <v>522</v>
      </c>
      <c r="E791" s="161">
        <v>751</v>
      </c>
      <c r="F791" s="161">
        <v>1273</v>
      </c>
      <c r="G791" s="160">
        <v>36</v>
      </c>
      <c r="H791" s="161">
        <v>28</v>
      </c>
      <c r="I791" s="161">
        <v>64</v>
      </c>
      <c r="J791" s="160">
        <v>558</v>
      </c>
      <c r="K791" s="161">
        <v>779</v>
      </c>
      <c r="L791" s="161">
        <v>1337</v>
      </c>
    </row>
    <row r="792" spans="2:12" ht="12.75">
      <c r="B792" s="126" t="s">
        <v>407</v>
      </c>
      <c r="C792" s="281"/>
      <c r="D792" s="142"/>
      <c r="E792" s="92"/>
      <c r="F792" s="239"/>
      <c r="G792" s="92"/>
      <c r="H792" s="92"/>
      <c r="I792" s="92"/>
      <c r="J792" s="142"/>
      <c r="K792" s="92"/>
      <c r="L792" s="92"/>
    </row>
    <row r="793" spans="3:12" ht="12.75">
      <c r="C793" s="481" t="s">
        <v>407</v>
      </c>
      <c r="D793" s="517">
        <v>293</v>
      </c>
      <c r="E793" s="518">
        <v>168</v>
      </c>
      <c r="F793" s="519">
        <v>461</v>
      </c>
      <c r="G793" s="520">
        <v>13</v>
      </c>
      <c r="H793" s="518">
        <v>7</v>
      </c>
      <c r="I793" s="520">
        <v>20</v>
      </c>
      <c r="J793" s="517">
        <v>306</v>
      </c>
      <c r="K793" s="518">
        <v>175</v>
      </c>
      <c r="L793" s="518">
        <v>481</v>
      </c>
    </row>
    <row r="794" spans="3:12" ht="12.75">
      <c r="C794" s="281" t="s">
        <v>300</v>
      </c>
      <c r="D794" s="160">
        <v>293</v>
      </c>
      <c r="E794" s="161">
        <v>168</v>
      </c>
      <c r="F794" s="161">
        <v>461</v>
      </c>
      <c r="G794" s="160">
        <v>13</v>
      </c>
      <c r="H794" s="161">
        <v>7</v>
      </c>
      <c r="I794" s="161">
        <v>20</v>
      </c>
      <c r="J794" s="160">
        <v>306</v>
      </c>
      <c r="K794" s="161">
        <v>175</v>
      </c>
      <c r="L794" s="161">
        <v>481</v>
      </c>
    </row>
    <row r="795" spans="2:12" ht="12.75">
      <c r="B795" s="126" t="s">
        <v>147</v>
      </c>
      <c r="C795" s="528"/>
      <c r="D795" s="142"/>
      <c r="E795" s="92"/>
      <c r="F795" s="239"/>
      <c r="G795" s="92"/>
      <c r="H795" s="92"/>
      <c r="I795" s="92"/>
      <c r="J795" s="142"/>
      <c r="K795" s="92"/>
      <c r="L795" s="92"/>
    </row>
    <row r="796" spans="3:12" ht="15" customHeight="1">
      <c r="C796" s="481" t="s">
        <v>246</v>
      </c>
      <c r="D796" s="517">
        <v>21</v>
      </c>
      <c r="E796" s="518">
        <v>56</v>
      </c>
      <c r="F796" s="519">
        <v>77</v>
      </c>
      <c r="G796" s="518">
        <v>6</v>
      </c>
      <c r="H796" s="518">
        <v>4</v>
      </c>
      <c r="I796" s="518">
        <v>10</v>
      </c>
      <c r="J796" s="517">
        <v>27</v>
      </c>
      <c r="K796" s="518">
        <v>60</v>
      </c>
      <c r="L796" s="518">
        <v>87</v>
      </c>
    </row>
    <row r="797" spans="3:12" ht="12.75">
      <c r="C797" s="481" t="s">
        <v>247</v>
      </c>
      <c r="D797" s="517">
        <v>72</v>
      </c>
      <c r="E797" s="518">
        <v>82</v>
      </c>
      <c r="F797" s="519">
        <v>154</v>
      </c>
      <c r="G797" s="518">
        <v>10</v>
      </c>
      <c r="H797" s="518">
        <v>10</v>
      </c>
      <c r="I797" s="518">
        <v>20</v>
      </c>
      <c r="J797" s="517">
        <v>82</v>
      </c>
      <c r="K797" s="518">
        <v>92</v>
      </c>
      <c r="L797" s="518">
        <v>174</v>
      </c>
    </row>
    <row r="798" spans="3:12" ht="12.75">
      <c r="C798" s="481" t="s">
        <v>28</v>
      </c>
      <c r="D798" s="517">
        <v>5</v>
      </c>
      <c r="E798" s="518">
        <v>2</v>
      </c>
      <c r="F798" s="519">
        <v>7</v>
      </c>
      <c r="G798" s="518">
        <v>0</v>
      </c>
      <c r="H798" s="518">
        <v>0</v>
      </c>
      <c r="I798" s="518">
        <v>0</v>
      </c>
      <c r="J798" s="517">
        <v>5</v>
      </c>
      <c r="K798" s="518">
        <v>2</v>
      </c>
      <c r="L798" s="518">
        <v>7</v>
      </c>
    </row>
    <row r="799" spans="3:12" ht="12.75">
      <c r="C799" s="481" t="s">
        <v>248</v>
      </c>
      <c r="D799" s="517">
        <v>25</v>
      </c>
      <c r="E799" s="518">
        <v>66</v>
      </c>
      <c r="F799" s="519">
        <v>91</v>
      </c>
      <c r="G799" s="520">
        <v>4</v>
      </c>
      <c r="H799" s="518">
        <v>9</v>
      </c>
      <c r="I799" s="520">
        <v>13</v>
      </c>
      <c r="J799" s="517">
        <v>29</v>
      </c>
      <c r="K799" s="518">
        <v>75</v>
      </c>
      <c r="L799" s="518">
        <v>104</v>
      </c>
    </row>
    <row r="800" spans="3:12" ht="26.25">
      <c r="C800" s="481" t="s">
        <v>53</v>
      </c>
      <c r="D800" s="517">
        <v>10</v>
      </c>
      <c r="E800" s="518">
        <v>26</v>
      </c>
      <c r="F800" s="519">
        <v>36</v>
      </c>
      <c r="G800" s="518">
        <v>4</v>
      </c>
      <c r="H800" s="518">
        <v>3</v>
      </c>
      <c r="I800" s="518">
        <v>7</v>
      </c>
      <c r="J800" s="517">
        <v>14</v>
      </c>
      <c r="K800" s="518">
        <v>29</v>
      </c>
      <c r="L800" s="518">
        <v>43</v>
      </c>
    </row>
    <row r="801" spans="3:12" ht="12.75">
      <c r="C801" s="281" t="s">
        <v>300</v>
      </c>
      <c r="D801" s="160">
        <v>133</v>
      </c>
      <c r="E801" s="161">
        <v>232</v>
      </c>
      <c r="F801" s="161">
        <v>365</v>
      </c>
      <c r="G801" s="160">
        <v>24</v>
      </c>
      <c r="H801" s="161">
        <v>26</v>
      </c>
      <c r="I801" s="161">
        <v>50</v>
      </c>
      <c r="J801" s="160">
        <v>157</v>
      </c>
      <c r="K801" s="161">
        <v>258</v>
      </c>
      <c r="L801" s="161">
        <v>415</v>
      </c>
    </row>
    <row r="802" spans="2:12" ht="12.75">
      <c r="B802" s="126" t="s">
        <v>195</v>
      </c>
      <c r="C802" s="528"/>
      <c r="D802" s="142"/>
      <c r="E802" s="92"/>
      <c r="F802" s="239"/>
      <c r="G802" s="92"/>
      <c r="H802" s="92"/>
      <c r="I802" s="92"/>
      <c r="J802" s="142"/>
      <c r="K802" s="92"/>
      <c r="L802" s="92"/>
    </row>
    <row r="803" spans="3:12" ht="12.75">
      <c r="C803" s="481" t="s">
        <v>821</v>
      </c>
      <c r="D803" s="517">
        <v>51</v>
      </c>
      <c r="E803" s="518">
        <v>73</v>
      </c>
      <c r="F803" s="519">
        <v>124</v>
      </c>
      <c r="G803" s="518">
        <v>8</v>
      </c>
      <c r="H803" s="518">
        <v>6</v>
      </c>
      <c r="I803" s="518">
        <v>14</v>
      </c>
      <c r="J803" s="517">
        <v>59</v>
      </c>
      <c r="K803" s="518">
        <v>79</v>
      </c>
      <c r="L803" s="518">
        <v>138</v>
      </c>
    </row>
    <row r="804" spans="3:12" ht="12.75">
      <c r="C804" s="481" t="s">
        <v>172</v>
      </c>
      <c r="D804" s="517">
        <v>0</v>
      </c>
      <c r="E804" s="518">
        <v>0</v>
      </c>
      <c r="F804" s="519">
        <v>0</v>
      </c>
      <c r="G804" s="520">
        <v>35</v>
      </c>
      <c r="H804" s="518">
        <v>17</v>
      </c>
      <c r="I804" s="520">
        <v>52</v>
      </c>
      <c r="J804" s="517">
        <v>35</v>
      </c>
      <c r="K804" s="518">
        <v>17</v>
      </c>
      <c r="L804" s="518">
        <v>52</v>
      </c>
    </row>
    <row r="805" spans="3:12" ht="12.75">
      <c r="C805" s="281" t="s">
        <v>300</v>
      </c>
      <c r="D805" s="160">
        <v>51</v>
      </c>
      <c r="E805" s="161">
        <v>73</v>
      </c>
      <c r="F805" s="161">
        <v>124</v>
      </c>
      <c r="G805" s="160">
        <v>43</v>
      </c>
      <c r="H805" s="161">
        <v>23</v>
      </c>
      <c r="I805" s="161">
        <v>66</v>
      </c>
      <c r="J805" s="160">
        <v>94</v>
      </c>
      <c r="K805" s="161">
        <v>96</v>
      </c>
      <c r="L805" s="161">
        <v>190</v>
      </c>
    </row>
    <row r="806" spans="2:12" ht="12.75">
      <c r="B806" s="126" t="s">
        <v>395</v>
      </c>
      <c r="C806" s="281"/>
      <c r="D806" s="142"/>
      <c r="E806" s="92"/>
      <c r="F806" s="239"/>
      <c r="G806" s="92"/>
      <c r="H806" s="92"/>
      <c r="I806" s="92"/>
      <c r="J806" s="142"/>
      <c r="K806" s="92"/>
      <c r="L806" s="92"/>
    </row>
    <row r="807" spans="3:12" ht="12.75">
      <c r="C807" s="516" t="s">
        <v>243</v>
      </c>
      <c r="D807" s="517">
        <v>99</v>
      </c>
      <c r="E807" s="518">
        <v>85</v>
      </c>
      <c r="F807" s="519">
        <v>184</v>
      </c>
      <c r="G807" s="518">
        <v>134</v>
      </c>
      <c r="H807" s="518">
        <v>139</v>
      </c>
      <c r="I807" s="518">
        <v>273</v>
      </c>
      <c r="J807" s="517">
        <v>233</v>
      </c>
      <c r="K807" s="518">
        <v>224</v>
      </c>
      <c r="L807" s="518">
        <v>457</v>
      </c>
    </row>
    <row r="808" spans="3:12" ht="12.75">
      <c r="C808" s="516" t="s">
        <v>10</v>
      </c>
      <c r="D808" s="517">
        <v>25</v>
      </c>
      <c r="E808" s="518">
        <v>5</v>
      </c>
      <c r="F808" s="519">
        <v>30</v>
      </c>
      <c r="G808" s="518">
        <v>0</v>
      </c>
      <c r="H808" s="518">
        <v>0</v>
      </c>
      <c r="I808" s="518">
        <v>0</v>
      </c>
      <c r="J808" s="517">
        <v>25</v>
      </c>
      <c r="K808" s="518">
        <v>5</v>
      </c>
      <c r="L808" s="518">
        <v>30</v>
      </c>
    </row>
    <row r="809" spans="3:12" ht="12.75">
      <c r="C809" s="516" t="s">
        <v>11</v>
      </c>
      <c r="D809" s="517">
        <v>881</v>
      </c>
      <c r="E809" s="518">
        <v>582</v>
      </c>
      <c r="F809" s="519">
        <v>1463</v>
      </c>
      <c r="G809" s="518">
        <v>20</v>
      </c>
      <c r="H809" s="518">
        <v>13</v>
      </c>
      <c r="I809" s="518">
        <v>33</v>
      </c>
      <c r="J809" s="517">
        <v>901</v>
      </c>
      <c r="K809" s="518">
        <v>595</v>
      </c>
      <c r="L809" s="518">
        <v>1496</v>
      </c>
    </row>
    <row r="810" spans="3:12" ht="12.75">
      <c r="C810" s="281" t="s">
        <v>300</v>
      </c>
      <c r="D810" s="160">
        <v>1005</v>
      </c>
      <c r="E810" s="161">
        <v>672</v>
      </c>
      <c r="F810" s="245">
        <v>1677</v>
      </c>
      <c r="G810" s="161">
        <v>154</v>
      </c>
      <c r="H810" s="161">
        <v>152</v>
      </c>
      <c r="I810" s="161">
        <v>306</v>
      </c>
      <c r="J810" s="160">
        <v>1159</v>
      </c>
      <c r="K810" s="161">
        <v>824</v>
      </c>
      <c r="L810" s="161">
        <v>1983</v>
      </c>
    </row>
    <row r="811" spans="2:12" ht="12.75">
      <c r="B811" s="126" t="s">
        <v>396</v>
      </c>
      <c r="C811" s="281"/>
      <c r="D811" s="142"/>
      <c r="E811" s="92"/>
      <c r="F811" s="239"/>
      <c r="G811" s="92"/>
      <c r="H811" s="92"/>
      <c r="I811" s="92"/>
      <c r="J811" s="142"/>
      <c r="K811" s="92"/>
      <c r="L811" s="92"/>
    </row>
    <row r="812" spans="3:12" ht="12.75">
      <c r="C812" s="516" t="s">
        <v>500</v>
      </c>
      <c r="D812" s="517">
        <v>26</v>
      </c>
      <c r="E812" s="518">
        <v>10</v>
      </c>
      <c r="F812" s="519">
        <v>36</v>
      </c>
      <c r="G812" s="518">
        <v>134</v>
      </c>
      <c r="H812" s="518">
        <v>62</v>
      </c>
      <c r="I812" s="518">
        <v>196</v>
      </c>
      <c r="J812" s="517">
        <v>160</v>
      </c>
      <c r="K812" s="518">
        <v>72</v>
      </c>
      <c r="L812" s="518">
        <v>232</v>
      </c>
    </row>
    <row r="813" spans="3:12" ht="12.75">
      <c r="C813" s="516" t="s">
        <v>12</v>
      </c>
      <c r="D813" s="517">
        <v>2478</v>
      </c>
      <c r="E813" s="518">
        <v>283</v>
      </c>
      <c r="F813" s="519">
        <v>2761</v>
      </c>
      <c r="G813" s="518">
        <v>36</v>
      </c>
      <c r="H813" s="518">
        <v>6</v>
      </c>
      <c r="I813" s="518">
        <v>42</v>
      </c>
      <c r="J813" s="517">
        <v>2514</v>
      </c>
      <c r="K813" s="518">
        <v>289</v>
      </c>
      <c r="L813" s="518">
        <v>2803</v>
      </c>
    </row>
    <row r="814" spans="3:12" ht="12.75">
      <c r="C814" s="281" t="s">
        <v>300</v>
      </c>
      <c r="D814" s="160">
        <v>2504</v>
      </c>
      <c r="E814" s="161">
        <v>293</v>
      </c>
      <c r="F814" s="245">
        <v>2797</v>
      </c>
      <c r="G814" s="161">
        <v>170</v>
      </c>
      <c r="H814" s="161">
        <v>68</v>
      </c>
      <c r="I814" s="161">
        <v>238</v>
      </c>
      <c r="J814" s="160">
        <v>2674</v>
      </c>
      <c r="K814" s="161">
        <v>361</v>
      </c>
      <c r="L814" s="161">
        <v>3035</v>
      </c>
    </row>
    <row r="815" spans="2:12" ht="12.75">
      <c r="B815" s="126" t="s">
        <v>139</v>
      </c>
      <c r="C815" s="528"/>
      <c r="D815" s="142"/>
      <c r="E815" s="92"/>
      <c r="F815" s="239"/>
      <c r="G815" s="92"/>
      <c r="H815" s="92"/>
      <c r="I815" s="92"/>
      <c r="J815" s="142"/>
      <c r="K815" s="92"/>
      <c r="L815" s="92"/>
    </row>
    <row r="816" spans="3:12" ht="12.75">
      <c r="C816" s="481" t="s">
        <v>29</v>
      </c>
      <c r="D816" s="517">
        <v>136</v>
      </c>
      <c r="E816" s="518">
        <v>334</v>
      </c>
      <c r="F816" s="519">
        <v>470</v>
      </c>
      <c r="G816" s="518">
        <v>4</v>
      </c>
      <c r="H816" s="518">
        <v>11</v>
      </c>
      <c r="I816" s="518">
        <v>15</v>
      </c>
      <c r="J816" s="517">
        <v>140</v>
      </c>
      <c r="K816" s="518">
        <v>345</v>
      </c>
      <c r="L816" s="518">
        <v>485</v>
      </c>
    </row>
    <row r="817" spans="3:12" ht="12.75">
      <c r="C817" s="481" t="s">
        <v>568</v>
      </c>
      <c r="D817" s="517">
        <v>195</v>
      </c>
      <c r="E817" s="518">
        <v>148</v>
      </c>
      <c r="F817" s="519">
        <v>343</v>
      </c>
      <c r="G817" s="520">
        <v>14</v>
      </c>
      <c r="H817" s="518">
        <v>10</v>
      </c>
      <c r="I817" s="520">
        <v>24</v>
      </c>
      <c r="J817" s="517">
        <v>209</v>
      </c>
      <c r="K817" s="518">
        <v>158</v>
      </c>
      <c r="L817" s="518">
        <v>367</v>
      </c>
    </row>
    <row r="818" spans="3:12" ht="12.75">
      <c r="C818" s="281" t="s">
        <v>300</v>
      </c>
      <c r="D818" s="160">
        <v>331</v>
      </c>
      <c r="E818" s="161">
        <v>482</v>
      </c>
      <c r="F818" s="161">
        <v>813</v>
      </c>
      <c r="G818" s="160">
        <v>18</v>
      </c>
      <c r="H818" s="161">
        <v>21</v>
      </c>
      <c r="I818" s="161">
        <v>39</v>
      </c>
      <c r="J818" s="160">
        <v>349</v>
      </c>
      <c r="K818" s="161">
        <v>503</v>
      </c>
      <c r="L818" s="161">
        <v>852</v>
      </c>
    </row>
    <row r="819" spans="2:12" ht="12.75">
      <c r="B819" s="126" t="s">
        <v>146</v>
      </c>
      <c r="C819" s="528"/>
      <c r="D819" s="142"/>
      <c r="E819" s="92"/>
      <c r="F819" s="239"/>
      <c r="G819" s="92"/>
      <c r="H819" s="92"/>
      <c r="I819" s="92"/>
      <c r="J819" s="142"/>
      <c r="K819" s="92"/>
      <c r="L819" s="92"/>
    </row>
    <row r="820" spans="3:12" ht="12.75">
      <c r="C820" s="481" t="s">
        <v>33</v>
      </c>
      <c r="D820" s="517">
        <v>8</v>
      </c>
      <c r="E820" s="518">
        <v>29</v>
      </c>
      <c r="F820" s="519">
        <v>37</v>
      </c>
      <c r="G820" s="518">
        <v>0</v>
      </c>
      <c r="H820" s="518">
        <v>0</v>
      </c>
      <c r="I820" s="518">
        <v>0</v>
      </c>
      <c r="J820" s="517">
        <v>8</v>
      </c>
      <c r="K820" s="518">
        <v>29</v>
      </c>
      <c r="L820" s="518">
        <v>37</v>
      </c>
    </row>
    <row r="821" spans="3:12" ht="12.75">
      <c r="C821" s="481" t="s">
        <v>418</v>
      </c>
      <c r="D821" s="517">
        <v>9</v>
      </c>
      <c r="E821" s="518">
        <v>248</v>
      </c>
      <c r="F821" s="519">
        <v>257</v>
      </c>
      <c r="G821" s="518">
        <v>0</v>
      </c>
      <c r="H821" s="518">
        <v>10</v>
      </c>
      <c r="I821" s="518">
        <v>10</v>
      </c>
      <c r="J821" s="517">
        <v>9</v>
      </c>
      <c r="K821" s="518">
        <v>258</v>
      </c>
      <c r="L821" s="518">
        <v>267</v>
      </c>
    </row>
    <row r="822" spans="3:12" ht="12.75">
      <c r="C822" s="481" t="s">
        <v>413</v>
      </c>
      <c r="D822" s="517">
        <v>204</v>
      </c>
      <c r="E822" s="518">
        <v>857</v>
      </c>
      <c r="F822" s="519">
        <v>1061</v>
      </c>
      <c r="G822" s="520">
        <v>26</v>
      </c>
      <c r="H822" s="518">
        <v>67</v>
      </c>
      <c r="I822" s="520">
        <v>93</v>
      </c>
      <c r="J822" s="517">
        <v>230</v>
      </c>
      <c r="K822" s="518">
        <v>924</v>
      </c>
      <c r="L822" s="518">
        <v>1154</v>
      </c>
    </row>
    <row r="823" spans="3:12" ht="12.75">
      <c r="C823" s="281" t="s">
        <v>300</v>
      </c>
      <c r="D823" s="160">
        <v>221</v>
      </c>
      <c r="E823" s="161">
        <v>1134</v>
      </c>
      <c r="F823" s="161">
        <v>1355</v>
      </c>
      <c r="G823" s="160">
        <v>26</v>
      </c>
      <c r="H823" s="161">
        <v>77</v>
      </c>
      <c r="I823" s="161">
        <v>103</v>
      </c>
      <c r="J823" s="160">
        <v>247</v>
      </c>
      <c r="K823" s="161">
        <v>1211</v>
      </c>
      <c r="L823" s="161">
        <v>1458</v>
      </c>
    </row>
    <row r="824" spans="2:12" ht="12.75">
      <c r="B824" s="126" t="s">
        <v>196</v>
      </c>
      <c r="C824" s="528"/>
      <c r="D824" s="142"/>
      <c r="E824" s="92"/>
      <c r="F824" s="239"/>
      <c r="G824" s="92"/>
      <c r="H824" s="92"/>
      <c r="I824" s="92"/>
      <c r="J824" s="142"/>
      <c r="K824" s="92"/>
      <c r="L824" s="92"/>
    </row>
    <row r="825" spans="3:12" ht="12.75">
      <c r="C825" s="481" t="s">
        <v>34</v>
      </c>
      <c r="D825" s="517">
        <v>126</v>
      </c>
      <c r="E825" s="518">
        <v>368</v>
      </c>
      <c r="F825" s="519">
        <v>494</v>
      </c>
      <c r="G825" s="518">
        <v>15</v>
      </c>
      <c r="H825" s="518">
        <v>20</v>
      </c>
      <c r="I825" s="518">
        <v>35</v>
      </c>
      <c r="J825" s="517">
        <v>141</v>
      </c>
      <c r="K825" s="518">
        <v>388</v>
      </c>
      <c r="L825" s="518">
        <v>529</v>
      </c>
    </row>
    <row r="826" spans="3:12" ht="12.75">
      <c r="C826" s="481" t="s">
        <v>35</v>
      </c>
      <c r="D826" s="517">
        <v>765</v>
      </c>
      <c r="E826" s="518">
        <v>1241</v>
      </c>
      <c r="F826" s="519">
        <v>2006</v>
      </c>
      <c r="G826" s="518">
        <v>19</v>
      </c>
      <c r="H826" s="518">
        <v>44</v>
      </c>
      <c r="I826" s="518">
        <v>63</v>
      </c>
      <c r="J826" s="517">
        <v>784</v>
      </c>
      <c r="K826" s="518">
        <v>1285</v>
      </c>
      <c r="L826" s="518">
        <v>2069</v>
      </c>
    </row>
    <row r="827" spans="3:12" ht="12.75">
      <c r="C827" s="281" t="s">
        <v>300</v>
      </c>
      <c r="D827" s="160">
        <v>891</v>
      </c>
      <c r="E827" s="161">
        <v>1609</v>
      </c>
      <c r="F827" s="161">
        <v>2500</v>
      </c>
      <c r="G827" s="160">
        <v>34</v>
      </c>
      <c r="H827" s="161">
        <v>64</v>
      </c>
      <c r="I827" s="161">
        <v>98</v>
      </c>
      <c r="J827" s="160">
        <v>925</v>
      </c>
      <c r="K827" s="161">
        <v>1673</v>
      </c>
      <c r="L827" s="161">
        <v>2598</v>
      </c>
    </row>
    <row r="828" spans="2:12" ht="12.75">
      <c r="B828" s="126" t="s">
        <v>140</v>
      </c>
      <c r="C828" s="281"/>
      <c r="D828" s="142"/>
      <c r="E828" s="92"/>
      <c r="F828" s="239"/>
      <c r="G828" s="92"/>
      <c r="H828" s="92"/>
      <c r="I828" s="92"/>
      <c r="J828" s="142"/>
      <c r="K828" s="92"/>
      <c r="L828" s="92"/>
    </row>
    <row r="829" spans="3:12" ht="26.25">
      <c r="C829" s="481" t="s">
        <v>36</v>
      </c>
      <c r="D829" s="517">
        <v>3</v>
      </c>
      <c r="E829" s="518">
        <v>232</v>
      </c>
      <c r="F829" s="519">
        <v>235</v>
      </c>
      <c r="G829" s="520">
        <v>0</v>
      </c>
      <c r="H829" s="518">
        <v>6</v>
      </c>
      <c r="I829" s="520">
        <v>6</v>
      </c>
      <c r="J829" s="517">
        <v>3</v>
      </c>
      <c r="K829" s="518">
        <v>238</v>
      </c>
      <c r="L829" s="518">
        <v>241</v>
      </c>
    </row>
    <row r="830" spans="3:12" ht="12.75">
      <c r="C830" s="481" t="s">
        <v>8</v>
      </c>
      <c r="D830" s="517">
        <v>64</v>
      </c>
      <c r="E830" s="518">
        <v>71</v>
      </c>
      <c r="F830" s="527">
        <v>135</v>
      </c>
      <c r="G830" s="520">
        <v>0</v>
      </c>
      <c r="H830" s="518">
        <v>0</v>
      </c>
      <c r="I830" s="520">
        <v>0</v>
      </c>
      <c r="J830" s="517">
        <v>64</v>
      </c>
      <c r="K830" s="518">
        <v>71</v>
      </c>
      <c r="L830" s="518">
        <v>135</v>
      </c>
    </row>
    <row r="831" spans="3:12" ht="12.75">
      <c r="C831" s="281" t="s">
        <v>300</v>
      </c>
      <c r="D831" s="160">
        <v>67</v>
      </c>
      <c r="E831" s="161">
        <v>303</v>
      </c>
      <c r="F831" s="161">
        <v>370</v>
      </c>
      <c r="G831" s="160">
        <v>0</v>
      </c>
      <c r="H831" s="161">
        <v>6</v>
      </c>
      <c r="I831" s="161">
        <v>6</v>
      </c>
      <c r="J831" s="160">
        <v>67</v>
      </c>
      <c r="K831" s="161">
        <v>309</v>
      </c>
      <c r="L831" s="161">
        <v>376</v>
      </c>
    </row>
    <row r="832" spans="2:12" ht="12.75">
      <c r="B832" s="126" t="s">
        <v>141</v>
      </c>
      <c r="C832" s="281"/>
      <c r="D832" s="142"/>
      <c r="E832" s="92"/>
      <c r="F832" s="239"/>
      <c r="G832" s="92"/>
      <c r="H832" s="92"/>
      <c r="I832" s="92"/>
      <c r="J832" s="142"/>
      <c r="K832" s="92"/>
      <c r="L832" s="92"/>
    </row>
    <row r="833" spans="3:12" ht="12.75">
      <c r="C833" s="481" t="s">
        <v>37</v>
      </c>
      <c r="D833" s="517">
        <v>206</v>
      </c>
      <c r="E833" s="518">
        <v>465</v>
      </c>
      <c r="F833" s="519">
        <v>671</v>
      </c>
      <c r="G833" s="520">
        <v>9</v>
      </c>
      <c r="H833" s="518">
        <v>29</v>
      </c>
      <c r="I833" s="520">
        <v>38</v>
      </c>
      <c r="J833" s="517">
        <v>215</v>
      </c>
      <c r="K833" s="518">
        <v>494</v>
      </c>
      <c r="L833" s="518">
        <v>709</v>
      </c>
    </row>
    <row r="834" spans="3:12" ht="12.75">
      <c r="C834" s="281" t="s">
        <v>300</v>
      </c>
      <c r="D834" s="160">
        <v>206</v>
      </c>
      <c r="E834" s="161">
        <v>465</v>
      </c>
      <c r="F834" s="161">
        <v>671</v>
      </c>
      <c r="G834" s="160">
        <v>9</v>
      </c>
      <c r="H834" s="161">
        <v>29</v>
      </c>
      <c r="I834" s="161">
        <v>38</v>
      </c>
      <c r="J834" s="160">
        <v>215</v>
      </c>
      <c r="K834" s="161">
        <v>494</v>
      </c>
      <c r="L834" s="161">
        <v>709</v>
      </c>
    </row>
    <row r="835" spans="2:12" ht="12.75">
      <c r="B835" s="126" t="s">
        <v>149</v>
      </c>
      <c r="C835" s="281"/>
      <c r="D835" s="142"/>
      <c r="E835" s="92"/>
      <c r="F835" s="239"/>
      <c r="G835" s="92"/>
      <c r="H835" s="92"/>
      <c r="I835" s="92"/>
      <c r="J835" s="142"/>
      <c r="K835" s="92"/>
      <c r="L835" s="92"/>
    </row>
    <row r="836" spans="3:12" ht="12.75">
      <c r="C836" s="481" t="s">
        <v>149</v>
      </c>
      <c r="D836" s="517">
        <v>58</v>
      </c>
      <c r="E836" s="518">
        <v>110</v>
      </c>
      <c r="F836" s="519">
        <v>168</v>
      </c>
      <c r="G836" s="520">
        <v>26</v>
      </c>
      <c r="H836" s="518">
        <v>14</v>
      </c>
      <c r="I836" s="520">
        <v>40</v>
      </c>
      <c r="J836" s="517">
        <v>84</v>
      </c>
      <c r="K836" s="518">
        <v>124</v>
      </c>
      <c r="L836" s="518">
        <v>208</v>
      </c>
    </row>
    <row r="837" spans="3:12" ht="12.75">
      <c r="C837" s="281" t="s">
        <v>300</v>
      </c>
      <c r="D837" s="160">
        <v>58</v>
      </c>
      <c r="E837" s="161">
        <v>110</v>
      </c>
      <c r="F837" s="161">
        <v>168</v>
      </c>
      <c r="G837" s="160">
        <v>26</v>
      </c>
      <c r="H837" s="161">
        <v>14</v>
      </c>
      <c r="I837" s="161">
        <v>40</v>
      </c>
      <c r="J837" s="160">
        <v>84</v>
      </c>
      <c r="K837" s="161">
        <v>124</v>
      </c>
      <c r="L837" s="161">
        <v>208</v>
      </c>
    </row>
    <row r="838" spans="2:12" ht="12.75">
      <c r="B838" s="126" t="s">
        <v>142</v>
      </c>
      <c r="C838" s="281"/>
      <c r="D838" s="142"/>
      <c r="E838" s="92"/>
      <c r="F838" s="239"/>
      <c r="G838" s="92"/>
      <c r="H838" s="92"/>
      <c r="I838" s="92"/>
      <c r="J838" s="142"/>
      <c r="K838" s="92"/>
      <c r="L838" s="92"/>
    </row>
    <row r="839" spans="3:12" ht="12.75">
      <c r="C839" s="481" t="s">
        <v>38</v>
      </c>
      <c r="D839" s="517">
        <v>427</v>
      </c>
      <c r="E839" s="518">
        <v>389</v>
      </c>
      <c r="F839" s="519">
        <v>816</v>
      </c>
      <c r="G839" s="520">
        <v>1</v>
      </c>
      <c r="H839" s="518">
        <v>4</v>
      </c>
      <c r="I839" s="520">
        <v>5</v>
      </c>
      <c r="J839" s="517">
        <v>428</v>
      </c>
      <c r="K839" s="518">
        <v>393</v>
      </c>
      <c r="L839" s="518">
        <v>821</v>
      </c>
    </row>
    <row r="840" spans="3:12" ht="12.75">
      <c r="C840" s="281" t="s">
        <v>300</v>
      </c>
      <c r="D840" s="160">
        <v>427</v>
      </c>
      <c r="E840" s="161">
        <v>389</v>
      </c>
      <c r="F840" s="161">
        <v>816</v>
      </c>
      <c r="G840" s="160">
        <v>1</v>
      </c>
      <c r="H840" s="161">
        <v>4</v>
      </c>
      <c r="I840" s="161">
        <v>5</v>
      </c>
      <c r="J840" s="160">
        <v>428</v>
      </c>
      <c r="K840" s="161">
        <v>393</v>
      </c>
      <c r="L840" s="161">
        <v>821</v>
      </c>
    </row>
    <row r="841" spans="2:12" ht="12.75">
      <c r="B841" s="126" t="s">
        <v>150</v>
      </c>
      <c r="C841" s="281"/>
      <c r="D841" s="142"/>
      <c r="E841" s="92"/>
      <c r="F841" s="239"/>
      <c r="G841" s="92"/>
      <c r="H841" s="92"/>
      <c r="I841" s="92"/>
      <c r="J841" s="142"/>
      <c r="K841" s="92"/>
      <c r="L841" s="92"/>
    </row>
    <row r="842" spans="3:12" ht="12.75">
      <c r="C842" s="481" t="s">
        <v>828</v>
      </c>
      <c r="D842" s="142">
        <v>148</v>
      </c>
      <c r="E842" s="92">
        <v>461</v>
      </c>
      <c r="F842" s="239">
        <v>609</v>
      </c>
      <c r="G842" s="92">
        <v>12</v>
      </c>
      <c r="H842" s="92">
        <v>22</v>
      </c>
      <c r="I842" s="92">
        <v>34</v>
      </c>
      <c r="J842" s="142">
        <v>160</v>
      </c>
      <c r="K842" s="92">
        <v>483</v>
      </c>
      <c r="L842" s="92">
        <v>643</v>
      </c>
    </row>
    <row r="843" spans="3:12" ht="12.75">
      <c r="C843" s="281" t="s">
        <v>300</v>
      </c>
      <c r="D843" s="160">
        <v>148</v>
      </c>
      <c r="E843" s="161">
        <v>461</v>
      </c>
      <c r="F843" s="245">
        <v>609</v>
      </c>
      <c r="G843" s="161">
        <v>12</v>
      </c>
      <c r="H843" s="161">
        <v>22</v>
      </c>
      <c r="I843" s="161">
        <v>34</v>
      </c>
      <c r="J843" s="160">
        <v>160</v>
      </c>
      <c r="K843" s="161">
        <v>483</v>
      </c>
      <c r="L843" s="161">
        <v>643</v>
      </c>
    </row>
    <row r="844" spans="2:12" ht="12.75">
      <c r="B844" s="126" t="s">
        <v>143</v>
      </c>
      <c r="C844" s="281"/>
      <c r="D844" s="142"/>
      <c r="E844" s="92"/>
      <c r="F844" s="239"/>
      <c r="G844" s="92"/>
      <c r="H844" s="92"/>
      <c r="I844" s="92"/>
      <c r="J844" s="142"/>
      <c r="K844" s="92"/>
      <c r="L844" s="92"/>
    </row>
    <row r="845" spans="3:12" ht="12.75">
      <c r="C845" s="481" t="s">
        <v>39</v>
      </c>
      <c r="D845" s="513">
        <v>1011</v>
      </c>
      <c r="E845" s="504">
        <v>185</v>
      </c>
      <c r="F845" s="537">
        <v>1196</v>
      </c>
      <c r="G845" s="480">
        <v>20</v>
      </c>
      <c r="H845" s="480">
        <v>2</v>
      </c>
      <c r="I845" s="480">
        <v>22</v>
      </c>
      <c r="J845" s="517">
        <v>1031</v>
      </c>
      <c r="K845" s="518">
        <v>187</v>
      </c>
      <c r="L845" s="518">
        <v>1218</v>
      </c>
    </row>
    <row r="846" spans="3:12" ht="12.75">
      <c r="C846" s="481" t="s">
        <v>40</v>
      </c>
      <c r="D846" s="517">
        <v>132</v>
      </c>
      <c r="E846" s="518">
        <v>134</v>
      </c>
      <c r="F846" s="519">
        <v>266</v>
      </c>
      <c r="G846" s="518">
        <v>3</v>
      </c>
      <c r="H846" s="518">
        <v>3</v>
      </c>
      <c r="I846" s="518">
        <v>6</v>
      </c>
      <c r="J846" s="517">
        <v>135</v>
      </c>
      <c r="K846" s="518">
        <v>137</v>
      </c>
      <c r="L846" s="518">
        <v>272</v>
      </c>
    </row>
    <row r="847" spans="3:12" ht="12.75">
      <c r="C847" s="281" t="s">
        <v>300</v>
      </c>
      <c r="D847" s="160">
        <v>1143</v>
      </c>
      <c r="E847" s="161">
        <v>319</v>
      </c>
      <c r="F847" s="161">
        <v>1462</v>
      </c>
      <c r="G847" s="160">
        <v>23</v>
      </c>
      <c r="H847" s="161">
        <v>5</v>
      </c>
      <c r="I847" s="161">
        <v>28</v>
      </c>
      <c r="J847" s="160">
        <v>1166</v>
      </c>
      <c r="K847" s="161">
        <v>324</v>
      </c>
      <c r="L847" s="161">
        <v>1490</v>
      </c>
    </row>
    <row r="848" spans="2:12" ht="12.75">
      <c r="B848" s="126" t="s">
        <v>144</v>
      </c>
      <c r="C848" s="281"/>
      <c r="D848" s="142"/>
      <c r="E848" s="92"/>
      <c r="F848" s="239"/>
      <c r="G848" s="92"/>
      <c r="H848" s="92"/>
      <c r="I848" s="92"/>
      <c r="J848" s="142"/>
      <c r="K848" s="92"/>
      <c r="L848" s="92"/>
    </row>
    <row r="849" spans="3:12" ht="12.75">
      <c r="C849" s="481" t="s">
        <v>43</v>
      </c>
      <c r="D849" s="517">
        <v>73</v>
      </c>
      <c r="E849" s="518">
        <v>68</v>
      </c>
      <c r="F849" s="519">
        <v>141</v>
      </c>
      <c r="G849" s="518">
        <v>2</v>
      </c>
      <c r="H849" s="518">
        <v>4</v>
      </c>
      <c r="I849" s="518">
        <v>6</v>
      </c>
      <c r="J849" s="517">
        <v>75</v>
      </c>
      <c r="K849" s="518">
        <v>72</v>
      </c>
      <c r="L849" s="518">
        <v>147</v>
      </c>
    </row>
    <row r="850" spans="3:12" ht="12.75">
      <c r="C850" s="481" t="s">
        <v>415</v>
      </c>
      <c r="D850" s="517">
        <v>150</v>
      </c>
      <c r="E850" s="518">
        <v>134</v>
      </c>
      <c r="F850" s="519">
        <v>284</v>
      </c>
      <c r="G850" s="518">
        <v>2</v>
      </c>
      <c r="H850" s="518">
        <v>7</v>
      </c>
      <c r="I850" s="518">
        <v>9</v>
      </c>
      <c r="J850" s="517">
        <v>152</v>
      </c>
      <c r="K850" s="518">
        <v>141</v>
      </c>
      <c r="L850" s="518">
        <v>293</v>
      </c>
    </row>
    <row r="851" spans="3:12" ht="12.75">
      <c r="C851" s="481" t="s">
        <v>450</v>
      </c>
      <c r="D851" s="517">
        <v>125</v>
      </c>
      <c r="E851" s="518">
        <v>81</v>
      </c>
      <c r="F851" s="519">
        <v>206</v>
      </c>
      <c r="G851" s="518">
        <v>7</v>
      </c>
      <c r="H851" s="518">
        <v>3</v>
      </c>
      <c r="I851" s="518">
        <v>10</v>
      </c>
      <c r="J851" s="517">
        <v>132</v>
      </c>
      <c r="K851" s="518">
        <v>84</v>
      </c>
      <c r="L851" s="518">
        <v>216</v>
      </c>
    </row>
    <row r="852" spans="3:12" ht="12.75">
      <c r="C852" s="481" t="s">
        <v>45</v>
      </c>
      <c r="D852" s="517">
        <v>169</v>
      </c>
      <c r="E852" s="518">
        <v>27</v>
      </c>
      <c r="F852" s="519">
        <v>196</v>
      </c>
      <c r="G852" s="518">
        <v>7</v>
      </c>
      <c r="H852" s="518">
        <v>2</v>
      </c>
      <c r="I852" s="518">
        <v>9</v>
      </c>
      <c r="J852" s="517">
        <v>176</v>
      </c>
      <c r="K852" s="518">
        <v>29</v>
      </c>
      <c r="L852" s="518">
        <v>205</v>
      </c>
    </row>
    <row r="853" spans="3:12" ht="12.75">
      <c r="C853" s="481" t="s">
        <v>416</v>
      </c>
      <c r="D853" s="517">
        <v>51</v>
      </c>
      <c r="E853" s="518">
        <v>37</v>
      </c>
      <c r="F853" s="519">
        <v>88</v>
      </c>
      <c r="G853" s="518">
        <v>4</v>
      </c>
      <c r="H853" s="518">
        <v>3</v>
      </c>
      <c r="I853" s="518">
        <v>7</v>
      </c>
      <c r="J853" s="517">
        <v>55</v>
      </c>
      <c r="K853" s="518">
        <v>40</v>
      </c>
      <c r="L853" s="518">
        <v>95</v>
      </c>
    </row>
    <row r="854" spans="3:12" ht="12.75">
      <c r="C854" s="481" t="s">
        <v>48</v>
      </c>
      <c r="D854" s="517">
        <v>43</v>
      </c>
      <c r="E854" s="518">
        <v>15</v>
      </c>
      <c r="F854" s="519">
        <v>58</v>
      </c>
      <c r="G854" s="518">
        <v>2</v>
      </c>
      <c r="H854" s="518">
        <v>2</v>
      </c>
      <c r="I854" s="518">
        <v>4</v>
      </c>
      <c r="J854" s="517">
        <v>45</v>
      </c>
      <c r="K854" s="518">
        <v>17</v>
      </c>
      <c r="L854" s="518">
        <v>62</v>
      </c>
    </row>
    <row r="855" spans="3:12" ht="12.75">
      <c r="C855" s="481" t="s">
        <v>49</v>
      </c>
      <c r="D855" s="517">
        <v>197</v>
      </c>
      <c r="E855" s="518">
        <v>17</v>
      </c>
      <c r="F855" s="519">
        <v>214</v>
      </c>
      <c r="G855" s="518">
        <v>12</v>
      </c>
      <c r="H855" s="518">
        <v>4</v>
      </c>
      <c r="I855" s="518">
        <v>16</v>
      </c>
      <c r="J855" s="517">
        <v>209</v>
      </c>
      <c r="K855" s="518">
        <v>21</v>
      </c>
      <c r="L855" s="518">
        <v>230</v>
      </c>
    </row>
    <row r="856" spans="3:12" ht="12.75">
      <c r="C856" s="481" t="s">
        <v>420</v>
      </c>
      <c r="D856" s="517">
        <v>98</v>
      </c>
      <c r="E856" s="518">
        <v>47</v>
      </c>
      <c r="F856" s="519">
        <v>145</v>
      </c>
      <c r="G856" s="520">
        <v>2</v>
      </c>
      <c r="H856" s="518">
        <v>2</v>
      </c>
      <c r="I856" s="520">
        <v>4</v>
      </c>
      <c r="J856" s="517">
        <v>100</v>
      </c>
      <c r="K856" s="518">
        <v>49</v>
      </c>
      <c r="L856" s="518">
        <v>149</v>
      </c>
    </row>
    <row r="857" spans="3:12" ht="12.75">
      <c r="C857" s="281" t="s">
        <v>300</v>
      </c>
      <c r="D857" s="160">
        <v>906</v>
      </c>
      <c r="E857" s="161">
        <v>426</v>
      </c>
      <c r="F857" s="161">
        <v>1332</v>
      </c>
      <c r="G857" s="160">
        <v>38</v>
      </c>
      <c r="H857" s="161">
        <v>27</v>
      </c>
      <c r="I857" s="161">
        <v>65</v>
      </c>
      <c r="J857" s="160">
        <v>944</v>
      </c>
      <c r="K857" s="161">
        <v>453</v>
      </c>
      <c r="L857" s="161">
        <v>1397</v>
      </c>
    </row>
    <row r="858" spans="2:12" ht="12.75">
      <c r="B858" s="126" t="s">
        <v>145</v>
      </c>
      <c r="C858" s="281"/>
      <c r="D858" s="142"/>
      <c r="E858" s="92"/>
      <c r="F858" s="239"/>
      <c r="G858" s="92"/>
      <c r="H858" s="92"/>
      <c r="I858" s="92"/>
      <c r="J858" s="142"/>
      <c r="K858" s="92"/>
      <c r="L858" s="92"/>
    </row>
    <row r="859" spans="3:12" ht="12.75">
      <c r="C859" s="481" t="s">
        <v>174</v>
      </c>
      <c r="D859" s="517">
        <v>10</v>
      </c>
      <c r="E859" s="518">
        <v>7</v>
      </c>
      <c r="F859" s="519">
        <v>17</v>
      </c>
      <c r="G859" s="518">
        <v>60</v>
      </c>
      <c r="H859" s="518">
        <v>53</v>
      </c>
      <c r="I859" s="518">
        <v>113</v>
      </c>
      <c r="J859" s="517">
        <v>70</v>
      </c>
      <c r="K859" s="518">
        <v>60</v>
      </c>
      <c r="L859" s="518">
        <v>130</v>
      </c>
    </row>
    <row r="860" spans="3:12" ht="12.75">
      <c r="C860" s="481" t="s">
        <v>419</v>
      </c>
      <c r="D860" s="517">
        <v>110</v>
      </c>
      <c r="E860" s="518">
        <v>62</v>
      </c>
      <c r="F860" s="519">
        <v>172</v>
      </c>
      <c r="G860" s="520">
        <v>15</v>
      </c>
      <c r="H860" s="518">
        <v>16</v>
      </c>
      <c r="I860" s="520">
        <v>31</v>
      </c>
      <c r="J860" s="517">
        <v>125</v>
      </c>
      <c r="K860" s="518">
        <v>78</v>
      </c>
      <c r="L860" s="518">
        <v>203</v>
      </c>
    </row>
    <row r="861" spans="3:12" ht="12.75">
      <c r="C861" s="281" t="s">
        <v>300</v>
      </c>
      <c r="D861" s="160">
        <v>120</v>
      </c>
      <c r="E861" s="161">
        <v>69</v>
      </c>
      <c r="F861" s="161">
        <v>189</v>
      </c>
      <c r="G861" s="160">
        <v>75</v>
      </c>
      <c r="H861" s="161">
        <v>69</v>
      </c>
      <c r="I861" s="161">
        <v>144</v>
      </c>
      <c r="J861" s="160">
        <v>195</v>
      </c>
      <c r="K861" s="161">
        <v>138</v>
      </c>
      <c r="L861" s="161">
        <v>333</v>
      </c>
    </row>
    <row r="862" spans="3:12" ht="16.5" customHeight="1">
      <c r="C862" s="281" t="s">
        <v>254</v>
      </c>
      <c r="D862" s="142">
        <v>11717</v>
      </c>
      <c r="E862" s="92">
        <v>11174</v>
      </c>
      <c r="F862" s="239">
        <v>22891</v>
      </c>
      <c r="G862" s="92">
        <v>855</v>
      </c>
      <c r="H862" s="92">
        <v>826</v>
      </c>
      <c r="I862" s="92">
        <v>1681</v>
      </c>
      <c r="J862" s="142">
        <v>12572</v>
      </c>
      <c r="K862" s="92">
        <v>12000</v>
      </c>
      <c r="L862" s="92">
        <v>24572</v>
      </c>
    </row>
    <row r="863" spans="1:12" ht="12.75">
      <c r="A863" s="268" t="s">
        <v>468</v>
      </c>
      <c r="C863" s="281"/>
      <c r="D863" s="142"/>
      <c r="E863" s="92"/>
      <c r="F863" s="239"/>
      <c r="G863" s="92"/>
      <c r="H863" s="92"/>
      <c r="I863" s="92"/>
      <c r="J863" s="142"/>
      <c r="K863" s="92"/>
      <c r="L863" s="92"/>
    </row>
    <row r="864" spans="2:12" ht="12.75">
      <c r="B864" s="126" t="s">
        <v>401</v>
      </c>
      <c r="C864" s="281"/>
      <c r="D864" s="142"/>
      <c r="E864" s="92"/>
      <c r="F864" s="239"/>
      <c r="G864" s="92"/>
      <c r="H864" s="92"/>
      <c r="I864" s="92"/>
      <c r="J864" s="142"/>
      <c r="K864" s="92"/>
      <c r="L864" s="92"/>
    </row>
    <row r="865" spans="3:12" ht="12.75">
      <c r="C865" s="481" t="s">
        <v>21</v>
      </c>
      <c r="D865" s="517">
        <v>12</v>
      </c>
      <c r="E865" s="518">
        <v>12</v>
      </c>
      <c r="F865" s="519">
        <v>24</v>
      </c>
      <c r="G865" s="518">
        <v>1</v>
      </c>
      <c r="H865" s="518">
        <v>3</v>
      </c>
      <c r="I865" s="518">
        <v>4</v>
      </c>
      <c r="J865" s="517">
        <v>13</v>
      </c>
      <c r="K865" s="518">
        <v>15</v>
      </c>
      <c r="L865" s="518">
        <v>28</v>
      </c>
    </row>
    <row r="866" spans="3:12" ht="12.75">
      <c r="C866" s="481" t="s">
        <v>22</v>
      </c>
      <c r="D866" s="517">
        <v>9</v>
      </c>
      <c r="E866" s="518">
        <v>50</v>
      </c>
      <c r="F866" s="519">
        <v>59</v>
      </c>
      <c r="G866" s="518">
        <v>2</v>
      </c>
      <c r="H866" s="518">
        <v>1</v>
      </c>
      <c r="I866" s="518">
        <v>3</v>
      </c>
      <c r="J866" s="517">
        <v>11</v>
      </c>
      <c r="K866" s="518">
        <v>51</v>
      </c>
      <c r="L866" s="518">
        <v>62</v>
      </c>
    </row>
    <row r="867" spans="3:12" ht="12.75">
      <c r="C867" s="481" t="s">
        <v>417</v>
      </c>
      <c r="D867" s="517">
        <v>12</v>
      </c>
      <c r="E867" s="518">
        <v>11</v>
      </c>
      <c r="F867" s="519">
        <v>23</v>
      </c>
      <c r="G867" s="520">
        <v>1</v>
      </c>
      <c r="H867" s="518">
        <v>1</v>
      </c>
      <c r="I867" s="520">
        <v>2</v>
      </c>
      <c r="J867" s="517">
        <v>13</v>
      </c>
      <c r="K867" s="518">
        <v>12</v>
      </c>
      <c r="L867" s="518">
        <v>25</v>
      </c>
    </row>
    <row r="868" spans="3:12" ht="12.75">
      <c r="C868" s="281" t="s">
        <v>300</v>
      </c>
      <c r="D868" s="160">
        <v>33</v>
      </c>
      <c r="E868" s="161">
        <v>73</v>
      </c>
      <c r="F868" s="161">
        <v>106</v>
      </c>
      <c r="G868" s="160">
        <v>4</v>
      </c>
      <c r="H868" s="161">
        <v>5</v>
      </c>
      <c r="I868" s="161">
        <v>9</v>
      </c>
      <c r="J868" s="160">
        <v>37</v>
      </c>
      <c r="K868" s="161">
        <v>78</v>
      </c>
      <c r="L868" s="161">
        <v>115</v>
      </c>
    </row>
    <row r="869" spans="2:12" ht="12.75">
      <c r="B869" s="126" t="s">
        <v>152</v>
      </c>
      <c r="C869" s="281"/>
      <c r="D869" s="142"/>
      <c r="E869" s="92"/>
      <c r="F869" s="239"/>
      <c r="G869" s="92"/>
      <c r="H869" s="92"/>
      <c r="I869" s="92"/>
      <c r="J869" s="142"/>
      <c r="K869" s="92"/>
      <c r="L869" s="92"/>
    </row>
    <row r="870" spans="3:12" ht="12.75">
      <c r="C870" s="516" t="s">
        <v>471</v>
      </c>
      <c r="D870" s="517">
        <v>1</v>
      </c>
      <c r="E870" s="518">
        <v>3</v>
      </c>
      <c r="F870" s="519">
        <v>4</v>
      </c>
      <c r="G870" s="518">
        <v>10</v>
      </c>
      <c r="H870" s="518">
        <v>36</v>
      </c>
      <c r="I870" s="518">
        <v>46</v>
      </c>
      <c r="J870" s="517">
        <v>11</v>
      </c>
      <c r="K870" s="518">
        <v>39</v>
      </c>
      <c r="L870" s="518">
        <v>50</v>
      </c>
    </row>
    <row r="871" spans="3:12" ht="12.75">
      <c r="C871" s="481" t="s">
        <v>68</v>
      </c>
      <c r="D871" s="517">
        <v>28</v>
      </c>
      <c r="E871" s="518">
        <v>50</v>
      </c>
      <c r="F871" s="519">
        <v>78</v>
      </c>
      <c r="G871" s="520">
        <v>0</v>
      </c>
      <c r="H871" s="518">
        <v>2</v>
      </c>
      <c r="I871" s="520">
        <v>2</v>
      </c>
      <c r="J871" s="517">
        <v>28</v>
      </c>
      <c r="K871" s="518">
        <v>52</v>
      </c>
      <c r="L871" s="518">
        <v>80</v>
      </c>
    </row>
    <row r="872" spans="3:12" ht="12.75">
      <c r="C872" s="281" t="s">
        <v>300</v>
      </c>
      <c r="D872" s="160">
        <v>29</v>
      </c>
      <c r="E872" s="161">
        <v>53</v>
      </c>
      <c r="F872" s="161">
        <v>82</v>
      </c>
      <c r="G872" s="160">
        <v>10</v>
      </c>
      <c r="H872" s="161">
        <v>38</v>
      </c>
      <c r="I872" s="161">
        <v>48</v>
      </c>
      <c r="J872" s="160">
        <v>39</v>
      </c>
      <c r="K872" s="161">
        <v>91</v>
      </c>
      <c r="L872" s="161">
        <v>130</v>
      </c>
    </row>
    <row r="873" spans="2:12" ht="12.75">
      <c r="B873" s="126" t="s">
        <v>391</v>
      </c>
      <c r="C873" s="281"/>
      <c r="D873" s="142"/>
      <c r="E873" s="92"/>
      <c r="F873" s="239"/>
      <c r="G873" s="92"/>
      <c r="H873" s="92"/>
      <c r="I873" s="92"/>
      <c r="J873" s="142"/>
      <c r="K873" s="92"/>
      <c r="L873" s="92"/>
    </row>
    <row r="874" spans="3:12" ht="12.75">
      <c r="C874" s="516" t="s">
        <v>240</v>
      </c>
      <c r="D874" s="517">
        <v>33</v>
      </c>
      <c r="E874" s="518">
        <v>43</v>
      </c>
      <c r="F874" s="519">
        <v>76</v>
      </c>
      <c r="G874" s="518">
        <v>72</v>
      </c>
      <c r="H874" s="518">
        <v>83</v>
      </c>
      <c r="I874" s="518">
        <v>155</v>
      </c>
      <c r="J874" s="517">
        <v>105</v>
      </c>
      <c r="K874" s="518">
        <v>126</v>
      </c>
      <c r="L874" s="518">
        <v>231</v>
      </c>
    </row>
    <row r="875" spans="3:12" ht="12.75">
      <c r="C875" s="516" t="s">
        <v>391</v>
      </c>
      <c r="D875" s="517">
        <v>177</v>
      </c>
      <c r="E875" s="518">
        <v>199</v>
      </c>
      <c r="F875" s="519">
        <v>376</v>
      </c>
      <c r="G875" s="518">
        <v>4</v>
      </c>
      <c r="H875" s="518">
        <v>2</v>
      </c>
      <c r="I875" s="518">
        <v>6</v>
      </c>
      <c r="J875" s="517">
        <v>181</v>
      </c>
      <c r="K875" s="518">
        <v>201</v>
      </c>
      <c r="L875" s="518">
        <v>382</v>
      </c>
    </row>
    <row r="876" spans="3:12" ht="12.75">
      <c r="C876" s="516" t="s">
        <v>4</v>
      </c>
      <c r="D876" s="523">
        <v>15</v>
      </c>
      <c r="E876" s="524">
        <v>55</v>
      </c>
      <c r="F876" s="527">
        <v>70</v>
      </c>
      <c r="G876" s="524">
        <v>2</v>
      </c>
      <c r="H876" s="524">
        <v>2</v>
      </c>
      <c r="I876" s="524">
        <v>4</v>
      </c>
      <c r="J876" s="523">
        <v>17</v>
      </c>
      <c r="K876" s="524">
        <v>57</v>
      </c>
      <c r="L876" s="524">
        <v>74</v>
      </c>
    </row>
    <row r="877" spans="3:12" ht="12.75">
      <c r="C877" s="281" t="s">
        <v>300</v>
      </c>
      <c r="D877" s="142">
        <v>225</v>
      </c>
      <c r="E877" s="92">
        <v>297</v>
      </c>
      <c r="F877" s="239">
        <v>522</v>
      </c>
      <c r="G877" s="92">
        <v>78</v>
      </c>
      <c r="H877" s="92">
        <v>87</v>
      </c>
      <c r="I877" s="92">
        <v>165</v>
      </c>
      <c r="J877" s="142">
        <v>303</v>
      </c>
      <c r="K877" s="92">
        <v>384</v>
      </c>
      <c r="L877" s="92">
        <v>687</v>
      </c>
    </row>
    <row r="878" spans="2:12" ht="18.75" customHeight="1">
      <c r="B878" s="126" t="s">
        <v>153</v>
      </c>
      <c r="C878" s="281"/>
      <c r="D878" s="142"/>
      <c r="E878" s="92"/>
      <c r="F878" s="239"/>
      <c r="G878" s="92"/>
      <c r="H878" s="92"/>
      <c r="I878" s="92"/>
      <c r="J878" s="142"/>
      <c r="K878" s="92"/>
      <c r="L878" s="92"/>
    </row>
    <row r="879" spans="3:12" ht="12.75">
      <c r="C879" s="516" t="s">
        <v>56</v>
      </c>
      <c r="D879" s="517">
        <v>29</v>
      </c>
      <c r="E879" s="518">
        <v>33</v>
      </c>
      <c r="F879" s="519">
        <v>62</v>
      </c>
      <c r="G879" s="518">
        <v>4</v>
      </c>
      <c r="H879" s="518">
        <v>0</v>
      </c>
      <c r="I879" s="518">
        <v>4</v>
      </c>
      <c r="J879" s="517">
        <v>33</v>
      </c>
      <c r="K879" s="518">
        <v>33</v>
      </c>
      <c r="L879" s="518">
        <v>66</v>
      </c>
    </row>
    <row r="880" spans="3:12" ht="12.75">
      <c r="C880" s="281" t="s">
        <v>300</v>
      </c>
      <c r="D880" s="160">
        <v>29</v>
      </c>
      <c r="E880" s="161">
        <v>33</v>
      </c>
      <c r="F880" s="245">
        <v>62</v>
      </c>
      <c r="G880" s="161">
        <v>4</v>
      </c>
      <c r="H880" s="161">
        <v>0</v>
      </c>
      <c r="I880" s="161">
        <v>4</v>
      </c>
      <c r="J880" s="160">
        <v>33</v>
      </c>
      <c r="K880" s="161">
        <v>33</v>
      </c>
      <c r="L880" s="161">
        <v>66</v>
      </c>
    </row>
    <row r="881" spans="2:12" ht="12.75">
      <c r="B881" s="126" t="s">
        <v>402</v>
      </c>
      <c r="C881" s="281"/>
      <c r="D881" s="142"/>
      <c r="E881" s="92"/>
      <c r="F881" s="239"/>
      <c r="G881" s="92"/>
      <c r="H881" s="92"/>
      <c r="I881" s="92"/>
      <c r="J881" s="142"/>
      <c r="K881" s="92"/>
      <c r="L881" s="92"/>
    </row>
    <row r="882" spans="3:12" ht="12.75">
      <c r="C882" s="481" t="s">
        <v>257</v>
      </c>
      <c r="D882" s="517">
        <v>0</v>
      </c>
      <c r="E882" s="518">
        <v>0</v>
      </c>
      <c r="F882" s="519">
        <v>0</v>
      </c>
      <c r="G882" s="518">
        <v>7</v>
      </c>
      <c r="H882" s="518">
        <v>21</v>
      </c>
      <c r="I882" s="518">
        <v>28</v>
      </c>
      <c r="J882" s="517">
        <v>7</v>
      </c>
      <c r="K882" s="518">
        <v>21</v>
      </c>
      <c r="L882" s="518">
        <v>28</v>
      </c>
    </row>
    <row r="883" spans="3:12" ht="26.25">
      <c r="C883" s="481" t="s">
        <v>24</v>
      </c>
      <c r="D883" s="517">
        <v>90</v>
      </c>
      <c r="E883" s="518">
        <v>64</v>
      </c>
      <c r="F883" s="519">
        <v>154</v>
      </c>
      <c r="G883" s="518">
        <v>4</v>
      </c>
      <c r="H883" s="518">
        <v>7</v>
      </c>
      <c r="I883" s="518">
        <v>11</v>
      </c>
      <c r="J883" s="517">
        <v>94</v>
      </c>
      <c r="K883" s="518">
        <v>71</v>
      </c>
      <c r="L883" s="518">
        <v>165</v>
      </c>
    </row>
    <row r="884" spans="3:12" ht="12.75">
      <c r="C884" s="481" t="s">
        <v>175</v>
      </c>
      <c r="D884" s="517">
        <v>0</v>
      </c>
      <c r="E884" s="518">
        <v>1</v>
      </c>
      <c r="F884" s="519">
        <v>1</v>
      </c>
      <c r="G884" s="518">
        <v>28</v>
      </c>
      <c r="H884" s="518">
        <v>35</v>
      </c>
      <c r="I884" s="518">
        <v>63</v>
      </c>
      <c r="J884" s="517">
        <v>28</v>
      </c>
      <c r="K884" s="518">
        <v>36</v>
      </c>
      <c r="L884" s="518">
        <v>64</v>
      </c>
    </row>
    <row r="885" spans="3:12" ht="12.75">
      <c r="C885" s="481" t="s">
        <v>414</v>
      </c>
      <c r="D885" s="517">
        <v>139</v>
      </c>
      <c r="E885" s="518">
        <v>350</v>
      </c>
      <c r="F885" s="519">
        <v>489</v>
      </c>
      <c r="G885" s="520">
        <v>10</v>
      </c>
      <c r="H885" s="518">
        <v>17</v>
      </c>
      <c r="I885" s="520">
        <v>27</v>
      </c>
      <c r="J885" s="517">
        <v>149</v>
      </c>
      <c r="K885" s="518">
        <v>367</v>
      </c>
      <c r="L885" s="518">
        <v>516</v>
      </c>
    </row>
    <row r="886" spans="3:12" ht="12.75">
      <c r="C886" s="281" t="s">
        <v>300</v>
      </c>
      <c r="D886" s="160">
        <v>229</v>
      </c>
      <c r="E886" s="161">
        <v>415</v>
      </c>
      <c r="F886" s="161">
        <v>644</v>
      </c>
      <c r="G886" s="160">
        <v>49</v>
      </c>
      <c r="H886" s="161">
        <v>80</v>
      </c>
      <c r="I886" s="161">
        <v>129</v>
      </c>
      <c r="J886" s="160">
        <v>278</v>
      </c>
      <c r="K886" s="161">
        <v>495</v>
      </c>
      <c r="L886" s="161">
        <v>773</v>
      </c>
    </row>
    <row r="887" spans="2:12" ht="12.75">
      <c r="B887" s="126" t="s">
        <v>403</v>
      </c>
      <c r="C887" s="281"/>
      <c r="D887" s="142"/>
      <c r="E887" s="92"/>
      <c r="F887" s="239"/>
      <c r="G887" s="92"/>
      <c r="H887" s="92"/>
      <c r="I887" s="92"/>
      <c r="J887" s="142"/>
      <c r="K887" s="92"/>
      <c r="L887" s="92"/>
    </row>
    <row r="888" spans="3:12" ht="12.75">
      <c r="C888" s="516" t="s">
        <v>513</v>
      </c>
      <c r="D888" s="517">
        <v>8</v>
      </c>
      <c r="E888" s="518">
        <v>22</v>
      </c>
      <c r="F888" s="519">
        <v>30</v>
      </c>
      <c r="G888" s="518">
        <v>13</v>
      </c>
      <c r="H888" s="518">
        <v>31</v>
      </c>
      <c r="I888" s="518">
        <v>44</v>
      </c>
      <c r="J888" s="517">
        <v>21</v>
      </c>
      <c r="K888" s="518">
        <v>53</v>
      </c>
      <c r="L888" s="518">
        <v>74</v>
      </c>
    </row>
    <row r="889" spans="3:12" ht="12.75">
      <c r="C889" s="481" t="s">
        <v>403</v>
      </c>
      <c r="D889" s="517">
        <v>49</v>
      </c>
      <c r="E889" s="518">
        <v>180</v>
      </c>
      <c r="F889" s="519">
        <v>229</v>
      </c>
      <c r="G889" s="520">
        <v>1</v>
      </c>
      <c r="H889" s="518">
        <v>8</v>
      </c>
      <c r="I889" s="520">
        <v>9</v>
      </c>
      <c r="J889" s="517">
        <v>50</v>
      </c>
      <c r="K889" s="518">
        <v>188</v>
      </c>
      <c r="L889" s="518">
        <v>238</v>
      </c>
    </row>
    <row r="890" spans="3:12" ht="12.75">
      <c r="C890" s="281" t="s">
        <v>300</v>
      </c>
      <c r="D890" s="160">
        <v>57</v>
      </c>
      <c r="E890" s="161">
        <v>202</v>
      </c>
      <c r="F890" s="245">
        <v>259</v>
      </c>
      <c r="G890" s="161">
        <v>14</v>
      </c>
      <c r="H890" s="161">
        <v>39</v>
      </c>
      <c r="I890" s="161">
        <v>53</v>
      </c>
      <c r="J890" s="160">
        <v>71</v>
      </c>
      <c r="K890" s="161">
        <v>241</v>
      </c>
      <c r="L890" s="161">
        <v>312</v>
      </c>
    </row>
    <row r="891" spans="2:12" ht="12.75">
      <c r="B891" s="126" t="s">
        <v>393</v>
      </c>
      <c r="C891" s="281"/>
      <c r="D891" s="142"/>
      <c r="E891" s="92"/>
      <c r="F891" s="239"/>
      <c r="G891" s="92"/>
      <c r="H891" s="92"/>
      <c r="I891" s="92"/>
      <c r="J891" s="142"/>
      <c r="K891" s="92"/>
      <c r="L891" s="92"/>
    </row>
    <row r="892" spans="3:12" ht="12.75">
      <c r="C892" s="516" t="s">
        <v>470</v>
      </c>
      <c r="D892" s="517">
        <v>24</v>
      </c>
      <c r="E892" s="518">
        <v>19</v>
      </c>
      <c r="F892" s="519">
        <v>43</v>
      </c>
      <c r="G892" s="518">
        <v>0</v>
      </c>
      <c r="H892" s="518">
        <v>0</v>
      </c>
      <c r="I892" s="518">
        <v>0</v>
      </c>
      <c r="J892" s="517">
        <v>24</v>
      </c>
      <c r="K892" s="518">
        <v>19</v>
      </c>
      <c r="L892" s="518">
        <v>43</v>
      </c>
    </row>
    <row r="893" spans="3:12" ht="12.75">
      <c r="C893" s="516" t="s">
        <v>62</v>
      </c>
      <c r="D893" s="517">
        <v>12</v>
      </c>
      <c r="E893" s="518">
        <v>19</v>
      </c>
      <c r="F893" s="519">
        <v>31</v>
      </c>
      <c r="G893" s="518">
        <v>1</v>
      </c>
      <c r="H893" s="518">
        <v>0</v>
      </c>
      <c r="I893" s="518">
        <v>1</v>
      </c>
      <c r="J893" s="517">
        <v>13</v>
      </c>
      <c r="K893" s="518">
        <v>19</v>
      </c>
      <c r="L893" s="518">
        <v>32</v>
      </c>
    </row>
    <row r="894" spans="3:12" ht="12.75">
      <c r="C894" s="281" t="s">
        <v>300</v>
      </c>
      <c r="D894" s="160">
        <v>36</v>
      </c>
      <c r="E894" s="161">
        <v>38</v>
      </c>
      <c r="F894" s="245">
        <v>74</v>
      </c>
      <c r="G894" s="161">
        <v>1</v>
      </c>
      <c r="H894" s="161">
        <v>0</v>
      </c>
      <c r="I894" s="161">
        <v>1</v>
      </c>
      <c r="J894" s="160">
        <v>37</v>
      </c>
      <c r="K894" s="161">
        <v>38</v>
      </c>
      <c r="L894" s="161">
        <v>75</v>
      </c>
    </row>
    <row r="895" spans="2:12" ht="12.75">
      <c r="B895" s="126" t="s">
        <v>194</v>
      </c>
      <c r="C895" s="281"/>
      <c r="D895" s="142"/>
      <c r="E895" s="92"/>
      <c r="F895" s="239"/>
      <c r="G895" s="92"/>
      <c r="H895" s="92"/>
      <c r="I895" s="92"/>
      <c r="J895" s="142"/>
      <c r="K895" s="92"/>
      <c r="L895" s="92"/>
    </row>
    <row r="896" spans="3:12" ht="12.75">
      <c r="C896" s="481" t="s">
        <v>69</v>
      </c>
      <c r="D896" s="517">
        <v>31</v>
      </c>
      <c r="E896" s="518">
        <v>11</v>
      </c>
      <c r="F896" s="519">
        <v>42</v>
      </c>
      <c r="G896" s="518">
        <v>0</v>
      </c>
      <c r="H896" s="518">
        <v>1</v>
      </c>
      <c r="I896" s="518">
        <v>1</v>
      </c>
      <c r="J896" s="517">
        <v>31</v>
      </c>
      <c r="K896" s="518">
        <v>12</v>
      </c>
      <c r="L896" s="518">
        <v>43</v>
      </c>
    </row>
    <row r="897" spans="3:12" ht="12.75">
      <c r="C897" s="481" t="s">
        <v>73</v>
      </c>
      <c r="D897" s="517">
        <v>52</v>
      </c>
      <c r="E897" s="518">
        <v>13</v>
      </c>
      <c r="F897" s="519">
        <v>65</v>
      </c>
      <c r="G897" s="518">
        <v>7</v>
      </c>
      <c r="H897" s="518">
        <v>1</v>
      </c>
      <c r="I897" s="518">
        <v>8</v>
      </c>
      <c r="J897" s="517">
        <v>59</v>
      </c>
      <c r="K897" s="518">
        <v>14</v>
      </c>
      <c r="L897" s="518">
        <v>73</v>
      </c>
    </row>
    <row r="898" spans="3:12" ht="12.75">
      <c r="C898" s="481" t="s">
        <v>258</v>
      </c>
      <c r="D898" s="517">
        <v>135</v>
      </c>
      <c r="E898" s="518">
        <v>78</v>
      </c>
      <c r="F898" s="519">
        <v>213</v>
      </c>
      <c r="G898" s="518">
        <v>22</v>
      </c>
      <c r="H898" s="518">
        <v>22</v>
      </c>
      <c r="I898" s="518">
        <v>44</v>
      </c>
      <c r="J898" s="517">
        <v>157</v>
      </c>
      <c r="K898" s="518">
        <v>100</v>
      </c>
      <c r="L898" s="518">
        <v>257</v>
      </c>
    </row>
    <row r="899" spans="3:12" ht="12.75">
      <c r="C899" s="481" t="s">
        <v>260</v>
      </c>
      <c r="D899" s="517">
        <v>22</v>
      </c>
      <c r="E899" s="518">
        <v>11</v>
      </c>
      <c r="F899" s="519">
        <v>33</v>
      </c>
      <c r="G899" s="518">
        <v>19</v>
      </c>
      <c r="H899" s="518">
        <v>5</v>
      </c>
      <c r="I899" s="518">
        <v>24</v>
      </c>
      <c r="J899" s="517">
        <v>41</v>
      </c>
      <c r="K899" s="518">
        <v>16</v>
      </c>
      <c r="L899" s="518">
        <v>57</v>
      </c>
    </row>
    <row r="900" spans="3:12" ht="12.75">
      <c r="C900" s="481" t="s">
        <v>25</v>
      </c>
      <c r="D900" s="517">
        <v>21</v>
      </c>
      <c r="E900" s="518">
        <v>3</v>
      </c>
      <c r="F900" s="519">
        <v>24</v>
      </c>
      <c r="G900" s="518">
        <v>0</v>
      </c>
      <c r="H900" s="518">
        <v>0</v>
      </c>
      <c r="I900" s="518">
        <v>0</v>
      </c>
      <c r="J900" s="517">
        <v>21</v>
      </c>
      <c r="K900" s="518">
        <v>3</v>
      </c>
      <c r="L900" s="518">
        <v>24</v>
      </c>
    </row>
    <row r="901" spans="3:12" ht="12.75">
      <c r="C901" s="481" t="s">
        <v>75</v>
      </c>
      <c r="D901" s="517">
        <v>12</v>
      </c>
      <c r="E901" s="518">
        <v>2</v>
      </c>
      <c r="F901" s="519">
        <v>14</v>
      </c>
      <c r="G901" s="518">
        <v>0</v>
      </c>
      <c r="H901" s="518">
        <v>0</v>
      </c>
      <c r="I901" s="518">
        <v>0</v>
      </c>
      <c r="J901" s="517">
        <v>12</v>
      </c>
      <c r="K901" s="518">
        <v>2</v>
      </c>
      <c r="L901" s="518">
        <v>14</v>
      </c>
    </row>
    <row r="902" spans="3:12" ht="12.75">
      <c r="C902" s="481" t="s">
        <v>274</v>
      </c>
      <c r="D902" s="517">
        <v>29</v>
      </c>
      <c r="E902" s="518">
        <v>7</v>
      </c>
      <c r="F902" s="519">
        <v>36</v>
      </c>
      <c r="G902" s="518">
        <v>8</v>
      </c>
      <c r="H902" s="518">
        <v>13</v>
      </c>
      <c r="I902" s="518">
        <v>21</v>
      </c>
      <c r="J902" s="517">
        <v>37</v>
      </c>
      <c r="K902" s="518">
        <v>20</v>
      </c>
      <c r="L902" s="518">
        <v>57</v>
      </c>
    </row>
    <row r="903" spans="3:12" ht="12.75">
      <c r="C903" s="481" t="s">
        <v>529</v>
      </c>
      <c r="D903" s="517">
        <v>219</v>
      </c>
      <c r="E903" s="518">
        <v>104</v>
      </c>
      <c r="F903" s="519">
        <v>323</v>
      </c>
      <c r="G903" s="518">
        <v>6</v>
      </c>
      <c r="H903" s="518">
        <v>4</v>
      </c>
      <c r="I903" s="518">
        <v>10</v>
      </c>
      <c r="J903" s="517">
        <v>225</v>
      </c>
      <c r="K903" s="518">
        <v>108</v>
      </c>
      <c r="L903" s="518">
        <v>333</v>
      </c>
    </row>
    <row r="904" spans="3:12" ht="15" customHeight="1">
      <c r="C904" s="481" t="s">
        <v>26</v>
      </c>
      <c r="D904" s="517">
        <v>148</v>
      </c>
      <c r="E904" s="518">
        <v>126</v>
      </c>
      <c r="F904" s="519">
        <v>274</v>
      </c>
      <c r="G904" s="518">
        <v>2</v>
      </c>
      <c r="H904" s="518">
        <v>4</v>
      </c>
      <c r="I904" s="518">
        <v>6</v>
      </c>
      <c r="J904" s="517">
        <v>150</v>
      </c>
      <c r="K904" s="518">
        <v>130</v>
      </c>
      <c r="L904" s="518">
        <v>280</v>
      </c>
    </row>
    <row r="905" spans="3:12" ht="12.75">
      <c r="C905" s="481" t="s">
        <v>165</v>
      </c>
      <c r="D905" s="517">
        <v>281</v>
      </c>
      <c r="E905" s="518">
        <v>164</v>
      </c>
      <c r="F905" s="519">
        <v>445</v>
      </c>
      <c r="G905" s="518">
        <v>8</v>
      </c>
      <c r="H905" s="518">
        <v>2</v>
      </c>
      <c r="I905" s="518">
        <v>10</v>
      </c>
      <c r="J905" s="517">
        <v>289</v>
      </c>
      <c r="K905" s="518">
        <v>166</v>
      </c>
      <c r="L905" s="518">
        <v>455</v>
      </c>
    </row>
    <row r="906" spans="3:12" ht="26.25">
      <c r="C906" s="481" t="s">
        <v>353</v>
      </c>
      <c r="D906" s="517">
        <v>38</v>
      </c>
      <c r="E906" s="518">
        <v>10</v>
      </c>
      <c r="F906" s="519">
        <v>48</v>
      </c>
      <c r="G906" s="518">
        <v>1</v>
      </c>
      <c r="H906" s="518">
        <v>0</v>
      </c>
      <c r="I906" s="518">
        <v>1</v>
      </c>
      <c r="J906" s="517">
        <v>39</v>
      </c>
      <c r="K906" s="518">
        <v>10</v>
      </c>
      <c r="L906" s="518">
        <v>49</v>
      </c>
    </row>
    <row r="907" spans="3:12" ht="12.75">
      <c r="C907" s="481" t="s">
        <v>76</v>
      </c>
      <c r="D907" s="517">
        <v>27</v>
      </c>
      <c r="E907" s="518">
        <v>10</v>
      </c>
      <c r="F907" s="519">
        <v>37</v>
      </c>
      <c r="G907" s="520">
        <v>5</v>
      </c>
      <c r="H907" s="518">
        <v>0</v>
      </c>
      <c r="I907" s="520">
        <v>5</v>
      </c>
      <c r="J907" s="517">
        <v>32</v>
      </c>
      <c r="K907" s="518">
        <v>10</v>
      </c>
      <c r="L907" s="518">
        <v>42</v>
      </c>
    </row>
    <row r="908" spans="3:12" ht="12.75">
      <c r="C908" s="281" t="s">
        <v>300</v>
      </c>
      <c r="D908" s="160">
        <v>1015</v>
      </c>
      <c r="E908" s="161">
        <v>539</v>
      </c>
      <c r="F908" s="161">
        <v>1554</v>
      </c>
      <c r="G908" s="160">
        <v>78</v>
      </c>
      <c r="H908" s="161">
        <v>52</v>
      </c>
      <c r="I908" s="161">
        <v>130</v>
      </c>
      <c r="J908" s="160">
        <v>1093</v>
      </c>
      <c r="K908" s="161">
        <v>591</v>
      </c>
      <c r="L908" s="161">
        <v>1684</v>
      </c>
    </row>
    <row r="909" spans="2:12" ht="12.75">
      <c r="B909" s="854" t="s">
        <v>488</v>
      </c>
      <c r="C909" s="855"/>
      <c r="D909" s="142"/>
      <c r="E909" s="92"/>
      <c r="F909" s="239"/>
      <c r="G909" s="92"/>
      <c r="H909" s="92"/>
      <c r="I909" s="92"/>
      <c r="J909" s="142"/>
      <c r="K909" s="92"/>
      <c r="L909" s="92"/>
    </row>
    <row r="910" spans="3:12" ht="12.75">
      <c r="C910" s="516" t="s">
        <v>490</v>
      </c>
      <c r="D910" s="517">
        <v>40</v>
      </c>
      <c r="E910" s="518">
        <v>21</v>
      </c>
      <c r="F910" s="519">
        <v>61</v>
      </c>
      <c r="G910" s="518">
        <v>1</v>
      </c>
      <c r="H910" s="518">
        <v>0</v>
      </c>
      <c r="I910" s="518">
        <v>1</v>
      </c>
      <c r="J910" s="517">
        <v>41</v>
      </c>
      <c r="K910" s="518">
        <v>21</v>
      </c>
      <c r="L910" s="518">
        <v>62</v>
      </c>
    </row>
    <row r="911" spans="3:12" ht="12.75">
      <c r="C911" s="281" t="s">
        <v>300</v>
      </c>
      <c r="D911" s="160">
        <v>40</v>
      </c>
      <c r="E911" s="161">
        <v>21</v>
      </c>
      <c r="F911" s="161">
        <v>61</v>
      </c>
      <c r="G911" s="160">
        <v>1</v>
      </c>
      <c r="H911" s="161">
        <v>0</v>
      </c>
      <c r="I911" s="161">
        <v>1</v>
      </c>
      <c r="J911" s="160">
        <v>41</v>
      </c>
      <c r="K911" s="161">
        <v>21</v>
      </c>
      <c r="L911" s="161">
        <v>62</v>
      </c>
    </row>
    <row r="912" spans="2:12" ht="12.75">
      <c r="B912" s="126" t="s">
        <v>405</v>
      </c>
      <c r="C912" s="281"/>
      <c r="D912" s="142"/>
      <c r="E912" s="92"/>
      <c r="F912" s="239"/>
      <c r="G912" s="92"/>
      <c r="H912" s="92"/>
      <c r="I912" s="92"/>
      <c r="J912" s="142"/>
      <c r="K912" s="92"/>
      <c r="L912" s="92"/>
    </row>
    <row r="913" spans="3:12" ht="12.75">
      <c r="C913" s="481" t="s">
        <v>77</v>
      </c>
      <c r="D913" s="517">
        <v>39</v>
      </c>
      <c r="E913" s="518">
        <v>177</v>
      </c>
      <c r="F913" s="519">
        <v>216</v>
      </c>
      <c r="G913" s="520">
        <v>1</v>
      </c>
      <c r="H913" s="518">
        <v>5</v>
      </c>
      <c r="I913" s="520">
        <v>6</v>
      </c>
      <c r="J913" s="517">
        <v>40</v>
      </c>
      <c r="K913" s="518">
        <v>182</v>
      </c>
      <c r="L913" s="518">
        <v>222</v>
      </c>
    </row>
    <row r="914" spans="3:12" ht="12.75">
      <c r="C914" s="481" t="s">
        <v>78</v>
      </c>
      <c r="D914" s="517">
        <v>51</v>
      </c>
      <c r="E914" s="518">
        <v>81</v>
      </c>
      <c r="F914" s="519">
        <v>132</v>
      </c>
      <c r="G914" s="520">
        <v>0</v>
      </c>
      <c r="H914" s="518">
        <v>4</v>
      </c>
      <c r="I914" s="520">
        <v>4</v>
      </c>
      <c r="J914" s="517">
        <v>51</v>
      </c>
      <c r="K914" s="518">
        <v>85</v>
      </c>
      <c r="L914" s="518">
        <v>136</v>
      </c>
    </row>
    <row r="915" spans="3:12" ht="12.75">
      <c r="C915" s="281" t="s">
        <v>300</v>
      </c>
      <c r="D915" s="160">
        <v>90</v>
      </c>
      <c r="E915" s="161">
        <v>258</v>
      </c>
      <c r="F915" s="161">
        <v>348</v>
      </c>
      <c r="G915" s="160">
        <v>1</v>
      </c>
      <c r="H915" s="161">
        <v>9</v>
      </c>
      <c r="I915" s="161">
        <v>10</v>
      </c>
      <c r="J915" s="160">
        <v>91</v>
      </c>
      <c r="K915" s="161">
        <v>267</v>
      </c>
      <c r="L915" s="161">
        <v>358</v>
      </c>
    </row>
    <row r="916" spans="2:12" ht="12.75">
      <c r="B916" s="126" t="s">
        <v>406</v>
      </c>
      <c r="C916" s="281"/>
      <c r="D916" s="142"/>
      <c r="E916" s="92"/>
      <c r="F916" s="239"/>
      <c r="G916" s="92"/>
      <c r="H916" s="92"/>
      <c r="I916" s="92"/>
      <c r="J916" s="142"/>
      <c r="K916" s="92"/>
      <c r="L916" s="92"/>
    </row>
    <row r="917" spans="3:12" ht="12.75">
      <c r="C917" s="481" t="s">
        <v>406</v>
      </c>
      <c r="D917" s="517">
        <v>704</v>
      </c>
      <c r="E917" s="518">
        <v>909</v>
      </c>
      <c r="F917" s="519">
        <v>1613</v>
      </c>
      <c r="G917" s="520">
        <v>88</v>
      </c>
      <c r="H917" s="518">
        <v>59</v>
      </c>
      <c r="I917" s="520">
        <v>147</v>
      </c>
      <c r="J917" s="517">
        <v>792</v>
      </c>
      <c r="K917" s="518">
        <v>968</v>
      </c>
      <c r="L917" s="518">
        <v>1760</v>
      </c>
    </row>
    <row r="918" spans="3:12" ht="12.75">
      <c r="C918" s="281" t="s">
        <v>300</v>
      </c>
      <c r="D918" s="160">
        <v>704</v>
      </c>
      <c r="E918" s="161">
        <v>909</v>
      </c>
      <c r="F918" s="161">
        <v>1613</v>
      </c>
      <c r="G918" s="160">
        <v>88</v>
      </c>
      <c r="H918" s="161">
        <v>59</v>
      </c>
      <c r="I918" s="161">
        <v>147</v>
      </c>
      <c r="J918" s="160">
        <v>792</v>
      </c>
      <c r="K918" s="161">
        <v>968</v>
      </c>
      <c r="L918" s="161">
        <v>1760</v>
      </c>
    </row>
    <row r="919" spans="2:12" ht="12.75">
      <c r="B919" s="854" t="s">
        <v>154</v>
      </c>
      <c r="C919" s="855"/>
      <c r="D919" s="142"/>
      <c r="E919" s="92"/>
      <c r="F919" s="239"/>
      <c r="G919" s="92"/>
      <c r="H919" s="92"/>
      <c r="I919" s="92"/>
      <c r="J919" s="142"/>
      <c r="K919" s="92"/>
      <c r="L919" s="92"/>
    </row>
    <row r="920" spans="3:12" ht="12.75">
      <c r="C920" s="481" t="s">
        <v>528</v>
      </c>
      <c r="D920" s="517">
        <v>8</v>
      </c>
      <c r="E920" s="518">
        <v>6</v>
      </c>
      <c r="F920" s="519">
        <v>14</v>
      </c>
      <c r="G920" s="520">
        <v>24</v>
      </c>
      <c r="H920" s="518">
        <v>17</v>
      </c>
      <c r="I920" s="520">
        <v>41</v>
      </c>
      <c r="J920" s="517">
        <v>32</v>
      </c>
      <c r="K920" s="518">
        <v>23</v>
      </c>
      <c r="L920" s="518">
        <v>55</v>
      </c>
    </row>
    <row r="921" spans="3:12" ht="12.75">
      <c r="C921" s="281" t="s">
        <v>300</v>
      </c>
      <c r="D921" s="160">
        <v>8</v>
      </c>
      <c r="E921" s="161">
        <v>6</v>
      </c>
      <c r="F921" s="161">
        <v>14</v>
      </c>
      <c r="G921" s="160">
        <v>24</v>
      </c>
      <c r="H921" s="161">
        <v>17</v>
      </c>
      <c r="I921" s="161">
        <v>41</v>
      </c>
      <c r="J921" s="160">
        <v>32</v>
      </c>
      <c r="K921" s="161">
        <v>23</v>
      </c>
      <c r="L921" s="161">
        <v>55</v>
      </c>
    </row>
    <row r="922" spans="2:12" ht="12.75">
      <c r="B922" s="126" t="s">
        <v>407</v>
      </c>
      <c r="C922" s="281"/>
      <c r="D922" s="142"/>
      <c r="E922" s="92"/>
      <c r="F922" s="239"/>
      <c r="G922" s="92"/>
      <c r="H922" s="92"/>
      <c r="I922" s="92"/>
      <c r="J922" s="142"/>
      <c r="K922" s="92"/>
      <c r="L922" s="92"/>
    </row>
    <row r="923" spans="3:12" ht="12.75">
      <c r="C923" s="481" t="s">
        <v>407</v>
      </c>
      <c r="D923" s="517">
        <v>99</v>
      </c>
      <c r="E923" s="518">
        <v>37</v>
      </c>
      <c r="F923" s="519">
        <v>136</v>
      </c>
      <c r="G923" s="520">
        <v>3</v>
      </c>
      <c r="H923" s="518">
        <v>2</v>
      </c>
      <c r="I923" s="520">
        <v>5</v>
      </c>
      <c r="J923" s="517">
        <v>102</v>
      </c>
      <c r="K923" s="518">
        <v>39</v>
      </c>
      <c r="L923" s="518">
        <v>141</v>
      </c>
    </row>
    <row r="924" spans="3:12" ht="12.75">
      <c r="C924" s="481" t="s">
        <v>80</v>
      </c>
      <c r="D924" s="517">
        <v>9</v>
      </c>
      <c r="E924" s="518">
        <v>4</v>
      </c>
      <c r="F924" s="519">
        <v>13</v>
      </c>
      <c r="G924" s="520">
        <v>2</v>
      </c>
      <c r="H924" s="518">
        <v>2</v>
      </c>
      <c r="I924" s="520">
        <v>4</v>
      </c>
      <c r="J924" s="517">
        <v>11</v>
      </c>
      <c r="K924" s="518">
        <v>6</v>
      </c>
      <c r="L924" s="518">
        <v>17</v>
      </c>
    </row>
    <row r="925" spans="3:12" ht="12.75">
      <c r="C925" s="281" t="s">
        <v>300</v>
      </c>
      <c r="D925" s="160">
        <v>108</v>
      </c>
      <c r="E925" s="161">
        <v>41</v>
      </c>
      <c r="F925" s="161">
        <v>149</v>
      </c>
      <c r="G925" s="160">
        <v>5</v>
      </c>
      <c r="H925" s="161">
        <v>4</v>
      </c>
      <c r="I925" s="161">
        <v>9</v>
      </c>
      <c r="J925" s="160">
        <v>113</v>
      </c>
      <c r="K925" s="161">
        <v>45</v>
      </c>
      <c r="L925" s="161">
        <v>158</v>
      </c>
    </row>
    <row r="926" spans="2:12" ht="12.75">
      <c r="B926" s="854" t="s">
        <v>162</v>
      </c>
      <c r="C926" s="855"/>
      <c r="D926" s="142"/>
      <c r="E926" s="92"/>
      <c r="F926" s="239"/>
      <c r="G926" s="92"/>
      <c r="H926" s="92"/>
      <c r="I926" s="92"/>
      <c r="J926" s="142"/>
      <c r="K926" s="92"/>
      <c r="L926" s="92"/>
    </row>
    <row r="927" spans="3:12" ht="26.25">
      <c r="C927" s="481" t="s">
        <v>275</v>
      </c>
      <c r="D927" s="517">
        <v>10</v>
      </c>
      <c r="E927" s="518">
        <v>14</v>
      </c>
      <c r="F927" s="519">
        <v>24</v>
      </c>
      <c r="G927" s="518">
        <v>67</v>
      </c>
      <c r="H927" s="518">
        <v>83</v>
      </c>
      <c r="I927" s="518">
        <v>150</v>
      </c>
      <c r="J927" s="517">
        <v>77</v>
      </c>
      <c r="K927" s="518">
        <v>97</v>
      </c>
      <c r="L927" s="518">
        <v>174</v>
      </c>
    </row>
    <row r="928" spans="3:12" ht="26.25">
      <c r="C928" s="481" t="s">
        <v>276</v>
      </c>
      <c r="D928" s="517">
        <v>19</v>
      </c>
      <c r="E928" s="518">
        <v>12</v>
      </c>
      <c r="F928" s="519">
        <v>31</v>
      </c>
      <c r="G928" s="520">
        <v>2</v>
      </c>
      <c r="H928" s="518">
        <v>1</v>
      </c>
      <c r="I928" s="520">
        <v>3</v>
      </c>
      <c r="J928" s="517">
        <v>21</v>
      </c>
      <c r="K928" s="518">
        <v>13</v>
      </c>
      <c r="L928" s="518">
        <v>34</v>
      </c>
    </row>
    <row r="929" spans="3:12" ht="12.75">
      <c r="C929" s="281" t="s">
        <v>300</v>
      </c>
      <c r="D929" s="160">
        <v>29</v>
      </c>
      <c r="E929" s="161">
        <v>26</v>
      </c>
      <c r="F929" s="161">
        <v>55</v>
      </c>
      <c r="G929" s="160">
        <v>69</v>
      </c>
      <c r="H929" s="161">
        <v>84</v>
      </c>
      <c r="I929" s="161">
        <v>153</v>
      </c>
      <c r="J929" s="160">
        <v>98</v>
      </c>
      <c r="K929" s="161">
        <v>110</v>
      </c>
      <c r="L929" s="161">
        <v>208</v>
      </c>
    </row>
    <row r="930" spans="2:12" ht="12.75">
      <c r="B930" s="126" t="s">
        <v>147</v>
      </c>
      <c r="C930" s="528"/>
      <c r="D930" s="142"/>
      <c r="E930" s="92"/>
      <c r="F930" s="239"/>
      <c r="G930" s="92"/>
      <c r="H930" s="92"/>
      <c r="I930" s="92"/>
      <c r="J930" s="142"/>
      <c r="K930" s="92"/>
      <c r="L930" s="92"/>
    </row>
    <row r="931" spans="3:12" ht="12.75" customHeight="1">
      <c r="C931" s="481" t="s">
        <v>246</v>
      </c>
      <c r="D931" s="517">
        <v>11</v>
      </c>
      <c r="E931" s="518">
        <v>16</v>
      </c>
      <c r="F931" s="519">
        <v>27</v>
      </c>
      <c r="G931" s="518">
        <v>0</v>
      </c>
      <c r="H931" s="518">
        <v>0</v>
      </c>
      <c r="I931" s="518">
        <v>0</v>
      </c>
      <c r="J931" s="517">
        <v>11</v>
      </c>
      <c r="K931" s="518">
        <v>16</v>
      </c>
      <c r="L931" s="518">
        <v>27</v>
      </c>
    </row>
    <row r="932" spans="3:12" ht="12.75">
      <c r="C932" s="481" t="s">
        <v>247</v>
      </c>
      <c r="D932" s="517">
        <v>16</v>
      </c>
      <c r="E932" s="518">
        <v>12</v>
      </c>
      <c r="F932" s="519">
        <v>28</v>
      </c>
      <c r="G932" s="520">
        <v>1</v>
      </c>
      <c r="H932" s="518">
        <v>0</v>
      </c>
      <c r="I932" s="520">
        <v>1</v>
      </c>
      <c r="J932" s="517">
        <v>17</v>
      </c>
      <c r="K932" s="518">
        <v>12</v>
      </c>
      <c r="L932" s="518">
        <v>29</v>
      </c>
    </row>
    <row r="933" spans="3:12" ht="12.75">
      <c r="C933" s="481" t="s">
        <v>28</v>
      </c>
      <c r="D933" s="517">
        <v>0</v>
      </c>
      <c r="E933" s="518">
        <v>6</v>
      </c>
      <c r="F933" s="519">
        <v>6</v>
      </c>
      <c r="G933" s="518">
        <v>0</v>
      </c>
      <c r="H933" s="518">
        <v>1</v>
      </c>
      <c r="I933" s="518">
        <v>1</v>
      </c>
      <c r="J933" s="517">
        <v>0</v>
      </c>
      <c r="K933" s="518">
        <v>7</v>
      </c>
      <c r="L933" s="518">
        <v>7</v>
      </c>
    </row>
    <row r="934" spans="3:12" ht="12.75">
      <c r="C934" s="481" t="s">
        <v>248</v>
      </c>
      <c r="D934" s="517">
        <v>4</v>
      </c>
      <c r="E934" s="518">
        <v>11</v>
      </c>
      <c r="F934" s="519">
        <v>15</v>
      </c>
      <c r="G934" s="518">
        <v>0</v>
      </c>
      <c r="H934" s="518">
        <v>0</v>
      </c>
      <c r="I934" s="518">
        <v>0</v>
      </c>
      <c r="J934" s="517">
        <v>4</v>
      </c>
      <c r="K934" s="518">
        <v>11</v>
      </c>
      <c r="L934" s="518">
        <v>15</v>
      </c>
    </row>
    <row r="935" spans="3:12" ht="26.25">
      <c r="C935" s="481" t="s">
        <v>53</v>
      </c>
      <c r="D935" s="517">
        <v>3</v>
      </c>
      <c r="E935" s="518">
        <v>9</v>
      </c>
      <c r="F935" s="519">
        <v>12</v>
      </c>
      <c r="G935" s="518">
        <v>0</v>
      </c>
      <c r="H935" s="518">
        <v>2</v>
      </c>
      <c r="I935" s="518">
        <v>2</v>
      </c>
      <c r="J935" s="517">
        <v>3</v>
      </c>
      <c r="K935" s="518">
        <v>11</v>
      </c>
      <c r="L935" s="518">
        <v>14</v>
      </c>
    </row>
    <row r="936" spans="3:12" ht="12.75">
      <c r="C936" s="281" t="s">
        <v>300</v>
      </c>
      <c r="D936" s="160">
        <v>34</v>
      </c>
      <c r="E936" s="161">
        <v>54</v>
      </c>
      <c r="F936" s="161">
        <v>88</v>
      </c>
      <c r="G936" s="160">
        <v>1</v>
      </c>
      <c r="H936" s="161">
        <v>3</v>
      </c>
      <c r="I936" s="161">
        <v>4</v>
      </c>
      <c r="J936" s="160">
        <v>35</v>
      </c>
      <c r="K936" s="161">
        <v>57</v>
      </c>
      <c r="L936" s="161">
        <v>92</v>
      </c>
    </row>
    <row r="937" spans="2:12" ht="12.75">
      <c r="B937" s="126" t="s">
        <v>195</v>
      </c>
      <c r="C937" s="528"/>
      <c r="D937" s="142"/>
      <c r="E937" s="92"/>
      <c r="F937" s="239"/>
      <c r="G937" s="92"/>
      <c r="H937" s="92"/>
      <c r="I937" s="92"/>
      <c r="J937" s="142"/>
      <c r="K937" s="92"/>
      <c r="L937" s="92"/>
    </row>
    <row r="938" spans="3:12" ht="12.75">
      <c r="C938" s="481" t="s">
        <v>842</v>
      </c>
      <c r="D938" s="517">
        <v>11</v>
      </c>
      <c r="E938" s="518">
        <v>1</v>
      </c>
      <c r="F938" s="519">
        <v>12</v>
      </c>
      <c r="G938" s="518">
        <v>51</v>
      </c>
      <c r="H938" s="518">
        <v>16</v>
      </c>
      <c r="I938" s="518">
        <v>67</v>
      </c>
      <c r="J938" s="517">
        <v>62</v>
      </c>
      <c r="K938" s="518">
        <v>17</v>
      </c>
      <c r="L938" s="518">
        <v>79</v>
      </c>
    </row>
    <row r="939" spans="3:12" ht="12.75">
      <c r="C939" s="481" t="s">
        <v>81</v>
      </c>
      <c r="D939" s="517">
        <v>5</v>
      </c>
      <c r="E939" s="518">
        <v>0</v>
      </c>
      <c r="F939" s="519">
        <v>5</v>
      </c>
      <c r="G939" s="518">
        <v>2</v>
      </c>
      <c r="H939" s="518">
        <v>0</v>
      </c>
      <c r="I939" s="518">
        <v>2</v>
      </c>
      <c r="J939" s="517">
        <v>7</v>
      </c>
      <c r="K939" s="518">
        <v>0</v>
      </c>
      <c r="L939" s="518">
        <v>7</v>
      </c>
    </row>
    <row r="940" spans="3:12" ht="12.75">
      <c r="C940" s="481" t="s">
        <v>277</v>
      </c>
      <c r="D940" s="517">
        <v>1</v>
      </c>
      <c r="E940" s="518">
        <v>0</v>
      </c>
      <c r="F940" s="519">
        <v>1</v>
      </c>
      <c r="G940" s="518">
        <v>23</v>
      </c>
      <c r="H940" s="518">
        <v>6</v>
      </c>
      <c r="I940" s="518">
        <v>29</v>
      </c>
      <c r="J940" s="517">
        <v>24</v>
      </c>
      <c r="K940" s="518">
        <v>6</v>
      </c>
      <c r="L940" s="518">
        <v>30</v>
      </c>
    </row>
    <row r="941" spans="3:12" ht="12.75">
      <c r="C941" s="481" t="s">
        <v>821</v>
      </c>
      <c r="D941" s="517">
        <v>23</v>
      </c>
      <c r="E941" s="518">
        <v>22</v>
      </c>
      <c r="F941" s="519">
        <v>45</v>
      </c>
      <c r="G941" s="518">
        <v>2</v>
      </c>
      <c r="H941" s="518">
        <v>3</v>
      </c>
      <c r="I941" s="518">
        <v>5</v>
      </c>
      <c r="J941" s="517">
        <v>25</v>
      </c>
      <c r="K941" s="518">
        <v>25</v>
      </c>
      <c r="L941" s="518">
        <v>50</v>
      </c>
    </row>
    <row r="942" spans="3:12" ht="12.75">
      <c r="C942" s="481" t="s">
        <v>172</v>
      </c>
      <c r="D942" s="517">
        <v>1</v>
      </c>
      <c r="E942" s="518">
        <v>1</v>
      </c>
      <c r="F942" s="518">
        <v>2</v>
      </c>
      <c r="G942" s="517">
        <v>27</v>
      </c>
      <c r="H942" s="518">
        <v>7</v>
      </c>
      <c r="I942" s="519">
        <v>34</v>
      </c>
      <c r="J942" s="517">
        <v>28</v>
      </c>
      <c r="K942" s="518">
        <v>8</v>
      </c>
      <c r="L942" s="518">
        <v>36</v>
      </c>
    </row>
    <row r="943" spans="3:12" ht="12.75">
      <c r="C943" s="481" t="s">
        <v>832</v>
      </c>
      <c r="D943" s="517">
        <v>12</v>
      </c>
      <c r="E943" s="518">
        <v>21</v>
      </c>
      <c r="F943" s="518">
        <v>33</v>
      </c>
      <c r="G943" s="517">
        <v>1</v>
      </c>
      <c r="H943" s="518">
        <v>8</v>
      </c>
      <c r="I943" s="519">
        <v>9</v>
      </c>
      <c r="J943" s="517">
        <v>13</v>
      </c>
      <c r="K943" s="518">
        <v>29</v>
      </c>
      <c r="L943" s="518">
        <v>42</v>
      </c>
    </row>
    <row r="944" spans="3:12" ht="12.75">
      <c r="C944" s="281" t="s">
        <v>300</v>
      </c>
      <c r="D944" s="160">
        <v>53</v>
      </c>
      <c r="E944" s="161">
        <v>45</v>
      </c>
      <c r="F944" s="161">
        <v>98</v>
      </c>
      <c r="G944" s="160">
        <v>106</v>
      </c>
      <c r="H944" s="161">
        <v>40</v>
      </c>
      <c r="I944" s="245">
        <v>146</v>
      </c>
      <c r="J944" s="160">
        <v>159</v>
      </c>
      <c r="K944" s="161">
        <v>85</v>
      </c>
      <c r="L944" s="161">
        <v>244</v>
      </c>
    </row>
    <row r="945" spans="2:12" ht="12.75">
      <c r="B945" s="126" t="s">
        <v>395</v>
      </c>
      <c r="C945" s="281"/>
      <c r="D945" s="142"/>
      <c r="E945" s="92"/>
      <c r="F945" s="92"/>
      <c r="G945" s="142"/>
      <c r="H945" s="92"/>
      <c r="I945" s="239"/>
      <c r="J945" s="142"/>
      <c r="K945" s="92"/>
      <c r="L945" s="92"/>
    </row>
    <row r="946" spans="3:12" ht="12.75">
      <c r="C946" s="516" t="s">
        <v>243</v>
      </c>
      <c r="D946" s="517">
        <v>75</v>
      </c>
      <c r="E946" s="518">
        <v>52</v>
      </c>
      <c r="F946" s="518">
        <v>127</v>
      </c>
      <c r="G946" s="517">
        <v>83</v>
      </c>
      <c r="H946" s="518">
        <v>100</v>
      </c>
      <c r="I946" s="519">
        <v>183</v>
      </c>
      <c r="J946" s="517">
        <v>158</v>
      </c>
      <c r="K946" s="518">
        <v>152</v>
      </c>
      <c r="L946" s="518">
        <v>310</v>
      </c>
    </row>
    <row r="947" spans="3:12" ht="12.75">
      <c r="C947" s="516" t="s">
        <v>10</v>
      </c>
      <c r="D947" s="517">
        <v>30</v>
      </c>
      <c r="E947" s="518">
        <v>8</v>
      </c>
      <c r="F947" s="518">
        <v>38</v>
      </c>
      <c r="G947" s="517">
        <v>0</v>
      </c>
      <c r="H947" s="518">
        <v>1</v>
      </c>
      <c r="I947" s="519">
        <v>1</v>
      </c>
      <c r="J947" s="517">
        <v>30</v>
      </c>
      <c r="K947" s="518">
        <v>9</v>
      </c>
      <c r="L947" s="518">
        <v>39</v>
      </c>
    </row>
    <row r="948" spans="3:12" ht="12.75">
      <c r="C948" s="516" t="s">
        <v>11</v>
      </c>
      <c r="D948" s="517">
        <v>522</v>
      </c>
      <c r="E948" s="518">
        <v>342</v>
      </c>
      <c r="F948" s="518">
        <v>864</v>
      </c>
      <c r="G948" s="517">
        <v>11</v>
      </c>
      <c r="H948" s="518">
        <v>13</v>
      </c>
      <c r="I948" s="519">
        <v>24</v>
      </c>
      <c r="J948" s="517">
        <v>533</v>
      </c>
      <c r="K948" s="518">
        <v>355</v>
      </c>
      <c r="L948" s="518">
        <v>888</v>
      </c>
    </row>
    <row r="949" spans="3:12" ht="26.25">
      <c r="C949" s="516" t="s">
        <v>614</v>
      </c>
      <c r="D949" s="517">
        <v>29</v>
      </c>
      <c r="E949" s="518">
        <v>34</v>
      </c>
      <c r="F949" s="518">
        <v>63</v>
      </c>
      <c r="G949" s="517">
        <v>124</v>
      </c>
      <c r="H949" s="518">
        <v>153</v>
      </c>
      <c r="I949" s="519">
        <v>277</v>
      </c>
      <c r="J949" s="517">
        <v>153</v>
      </c>
      <c r="K949" s="518">
        <v>187</v>
      </c>
      <c r="L949" s="518">
        <v>340</v>
      </c>
    </row>
    <row r="950" spans="3:12" ht="12.75">
      <c r="C950" s="516" t="s">
        <v>634</v>
      </c>
      <c r="D950" s="517">
        <v>14</v>
      </c>
      <c r="E950" s="518">
        <v>8</v>
      </c>
      <c r="F950" s="518">
        <v>22</v>
      </c>
      <c r="G950" s="517">
        <v>2</v>
      </c>
      <c r="H950" s="518">
        <v>4</v>
      </c>
      <c r="I950" s="519">
        <v>6</v>
      </c>
      <c r="J950" s="517">
        <v>16</v>
      </c>
      <c r="K950" s="518">
        <v>12</v>
      </c>
      <c r="L950" s="518">
        <v>28</v>
      </c>
    </row>
    <row r="951" spans="3:12" ht="12.75">
      <c r="C951" s="281" t="s">
        <v>300</v>
      </c>
      <c r="D951" s="160">
        <v>670</v>
      </c>
      <c r="E951" s="161">
        <v>444</v>
      </c>
      <c r="F951" s="161">
        <v>1114</v>
      </c>
      <c r="G951" s="160">
        <v>220</v>
      </c>
      <c r="H951" s="161">
        <v>271</v>
      </c>
      <c r="I951" s="245">
        <v>491</v>
      </c>
      <c r="J951" s="160">
        <v>890</v>
      </c>
      <c r="K951" s="161">
        <v>715</v>
      </c>
      <c r="L951" s="161">
        <v>1605</v>
      </c>
    </row>
    <row r="952" spans="2:12" ht="12.75">
      <c r="B952" s="126" t="s">
        <v>396</v>
      </c>
      <c r="C952" s="281"/>
      <c r="D952" s="142"/>
      <c r="E952" s="92"/>
      <c r="F952" s="92"/>
      <c r="G952" s="142"/>
      <c r="H952" s="92"/>
      <c r="I952" s="239"/>
      <c r="J952" s="142"/>
      <c r="K952" s="92"/>
      <c r="L952" s="92"/>
    </row>
    <row r="953" spans="3:12" ht="12.75">
      <c r="C953" s="516" t="s">
        <v>512</v>
      </c>
      <c r="D953" s="517">
        <v>1</v>
      </c>
      <c r="E953" s="518">
        <v>0</v>
      </c>
      <c r="F953" s="518">
        <v>1</v>
      </c>
      <c r="G953" s="517">
        <v>11</v>
      </c>
      <c r="H953" s="518">
        <v>20</v>
      </c>
      <c r="I953" s="519">
        <v>31</v>
      </c>
      <c r="J953" s="517">
        <v>12</v>
      </c>
      <c r="K953" s="518">
        <v>20</v>
      </c>
      <c r="L953" s="518">
        <v>32</v>
      </c>
    </row>
    <row r="954" spans="3:12" ht="12.75">
      <c r="C954" s="516" t="s">
        <v>635</v>
      </c>
      <c r="D954" s="517">
        <v>2</v>
      </c>
      <c r="E954" s="518">
        <v>0</v>
      </c>
      <c r="F954" s="518">
        <v>2</v>
      </c>
      <c r="G954" s="517">
        <v>3</v>
      </c>
      <c r="H954" s="518">
        <v>5</v>
      </c>
      <c r="I954" s="519">
        <v>8</v>
      </c>
      <c r="J954" s="517">
        <v>5</v>
      </c>
      <c r="K954" s="518">
        <v>5</v>
      </c>
      <c r="L954" s="518">
        <v>10</v>
      </c>
    </row>
    <row r="955" spans="3:12" ht="12.75">
      <c r="C955" s="516" t="s">
        <v>636</v>
      </c>
      <c r="D955" s="517">
        <v>3</v>
      </c>
      <c r="E955" s="518">
        <v>1</v>
      </c>
      <c r="F955" s="518">
        <v>4</v>
      </c>
      <c r="G955" s="517">
        <v>3</v>
      </c>
      <c r="H955" s="518">
        <v>4</v>
      </c>
      <c r="I955" s="519">
        <v>7</v>
      </c>
      <c r="J955" s="517">
        <v>6</v>
      </c>
      <c r="K955" s="518">
        <v>5</v>
      </c>
      <c r="L955" s="518">
        <v>11</v>
      </c>
    </row>
    <row r="956" spans="3:12" ht="26.25">
      <c r="C956" s="516" t="s">
        <v>637</v>
      </c>
      <c r="D956" s="517">
        <v>7</v>
      </c>
      <c r="E956" s="518">
        <v>0</v>
      </c>
      <c r="F956" s="518">
        <v>7</v>
      </c>
      <c r="G956" s="517">
        <v>20</v>
      </c>
      <c r="H956" s="518">
        <v>7</v>
      </c>
      <c r="I956" s="519">
        <v>27</v>
      </c>
      <c r="J956" s="517">
        <v>27</v>
      </c>
      <c r="K956" s="518">
        <v>7</v>
      </c>
      <c r="L956" s="518">
        <v>34</v>
      </c>
    </row>
    <row r="957" spans="3:12" ht="12.75">
      <c r="C957" s="516" t="s">
        <v>638</v>
      </c>
      <c r="D957" s="517">
        <v>6</v>
      </c>
      <c r="E957" s="518">
        <v>0</v>
      </c>
      <c r="F957" s="518">
        <v>6</v>
      </c>
      <c r="G957" s="517">
        <v>21</v>
      </c>
      <c r="H957" s="518">
        <v>15</v>
      </c>
      <c r="I957" s="519">
        <v>36</v>
      </c>
      <c r="J957" s="517">
        <v>27</v>
      </c>
      <c r="K957" s="518">
        <v>15</v>
      </c>
      <c r="L957" s="518">
        <v>42</v>
      </c>
    </row>
    <row r="958" spans="3:12" ht="12.75">
      <c r="C958" s="516" t="s">
        <v>595</v>
      </c>
      <c r="D958" s="517">
        <v>47</v>
      </c>
      <c r="E958" s="518">
        <v>36</v>
      </c>
      <c r="F958" s="518">
        <v>83</v>
      </c>
      <c r="G958" s="517">
        <v>1</v>
      </c>
      <c r="H958" s="518">
        <v>0</v>
      </c>
      <c r="I958" s="519">
        <v>1</v>
      </c>
      <c r="J958" s="517">
        <v>48</v>
      </c>
      <c r="K958" s="518">
        <v>36</v>
      </c>
      <c r="L958" s="518">
        <v>84</v>
      </c>
    </row>
    <row r="959" spans="3:12" ht="12.75">
      <c r="C959" s="516" t="s">
        <v>13</v>
      </c>
      <c r="D959" s="517">
        <v>192</v>
      </c>
      <c r="E959" s="518">
        <v>30</v>
      </c>
      <c r="F959" s="518">
        <v>222</v>
      </c>
      <c r="G959" s="517">
        <v>0</v>
      </c>
      <c r="H959" s="518">
        <v>1</v>
      </c>
      <c r="I959" s="519">
        <v>1</v>
      </c>
      <c r="J959" s="517">
        <v>192</v>
      </c>
      <c r="K959" s="518">
        <v>31</v>
      </c>
      <c r="L959" s="518">
        <v>223</v>
      </c>
    </row>
    <row r="960" spans="3:12" ht="15.75" customHeight="1">
      <c r="C960" s="516" t="s">
        <v>14</v>
      </c>
      <c r="D960" s="517">
        <v>110</v>
      </c>
      <c r="E960" s="518">
        <v>26</v>
      </c>
      <c r="F960" s="518">
        <v>136</v>
      </c>
      <c r="G960" s="517">
        <v>4</v>
      </c>
      <c r="H960" s="518">
        <v>0</v>
      </c>
      <c r="I960" s="519">
        <v>4</v>
      </c>
      <c r="J960" s="517">
        <v>114</v>
      </c>
      <c r="K960" s="518">
        <v>26</v>
      </c>
      <c r="L960" s="518">
        <v>140</v>
      </c>
    </row>
    <row r="961" spans="3:12" ht="12.75">
      <c r="C961" s="516" t="s">
        <v>15</v>
      </c>
      <c r="D961" s="517">
        <v>481</v>
      </c>
      <c r="E961" s="518">
        <v>20</v>
      </c>
      <c r="F961" s="518">
        <v>501</v>
      </c>
      <c r="G961" s="517">
        <v>3</v>
      </c>
      <c r="H961" s="518">
        <v>1</v>
      </c>
      <c r="I961" s="519">
        <v>4</v>
      </c>
      <c r="J961" s="517">
        <v>484</v>
      </c>
      <c r="K961" s="518">
        <v>21</v>
      </c>
      <c r="L961" s="518">
        <v>505</v>
      </c>
    </row>
    <row r="962" spans="3:12" ht="12.75">
      <c r="C962" s="516" t="s">
        <v>16</v>
      </c>
      <c r="D962" s="517">
        <v>230</v>
      </c>
      <c r="E962" s="518">
        <v>5</v>
      </c>
      <c r="F962" s="518">
        <v>235</v>
      </c>
      <c r="G962" s="517">
        <v>3</v>
      </c>
      <c r="H962" s="518">
        <v>0</v>
      </c>
      <c r="I962" s="519">
        <v>3</v>
      </c>
      <c r="J962" s="517">
        <v>233</v>
      </c>
      <c r="K962" s="518">
        <v>5</v>
      </c>
      <c r="L962" s="518">
        <v>238</v>
      </c>
    </row>
    <row r="963" spans="3:12" ht="12.75">
      <c r="C963" s="516" t="s">
        <v>616</v>
      </c>
      <c r="D963" s="517">
        <v>104</v>
      </c>
      <c r="E963" s="518">
        <v>4</v>
      </c>
      <c r="F963" s="518">
        <v>108</v>
      </c>
      <c r="G963" s="517">
        <v>3</v>
      </c>
      <c r="H963" s="518">
        <v>0</v>
      </c>
      <c r="I963" s="519">
        <v>3</v>
      </c>
      <c r="J963" s="517">
        <v>107</v>
      </c>
      <c r="K963" s="518">
        <v>4</v>
      </c>
      <c r="L963" s="518">
        <v>111</v>
      </c>
    </row>
    <row r="964" spans="3:12" ht="12.75" customHeight="1">
      <c r="C964" s="516" t="s">
        <v>617</v>
      </c>
      <c r="D964" s="517">
        <v>14</v>
      </c>
      <c r="E964" s="518">
        <v>0</v>
      </c>
      <c r="F964" s="518">
        <v>14</v>
      </c>
      <c r="G964" s="517">
        <v>0</v>
      </c>
      <c r="H964" s="518">
        <v>0</v>
      </c>
      <c r="I964" s="519">
        <v>0</v>
      </c>
      <c r="J964" s="517">
        <v>14</v>
      </c>
      <c r="K964" s="518">
        <v>0</v>
      </c>
      <c r="L964" s="518">
        <v>14</v>
      </c>
    </row>
    <row r="965" spans="3:12" ht="12.75">
      <c r="C965" s="281" t="s">
        <v>300</v>
      </c>
      <c r="D965" s="160">
        <v>1197</v>
      </c>
      <c r="E965" s="161">
        <v>122</v>
      </c>
      <c r="F965" s="161">
        <v>1319</v>
      </c>
      <c r="G965" s="160">
        <v>72</v>
      </c>
      <c r="H965" s="161">
        <v>53</v>
      </c>
      <c r="I965" s="245">
        <v>125</v>
      </c>
      <c r="J965" s="160">
        <v>1269</v>
      </c>
      <c r="K965" s="161">
        <v>175</v>
      </c>
      <c r="L965" s="161">
        <v>1444</v>
      </c>
    </row>
    <row r="966" spans="2:12" ht="12.75">
      <c r="B966" s="126" t="s">
        <v>139</v>
      </c>
      <c r="C966" s="281"/>
      <c r="D966" s="142"/>
      <c r="E966" s="92"/>
      <c r="F966" s="92"/>
      <c r="G966" s="142"/>
      <c r="H966" s="92"/>
      <c r="I966" s="239"/>
      <c r="J966" s="142"/>
      <c r="K966" s="92"/>
      <c r="L966" s="92"/>
    </row>
    <row r="967" spans="3:12" ht="12.75">
      <c r="C967" s="481" t="s">
        <v>29</v>
      </c>
      <c r="D967" s="517">
        <v>60</v>
      </c>
      <c r="E967" s="518">
        <v>97</v>
      </c>
      <c r="F967" s="518">
        <v>157</v>
      </c>
      <c r="G967" s="517">
        <v>2</v>
      </c>
      <c r="H967" s="518">
        <v>3</v>
      </c>
      <c r="I967" s="519">
        <v>5</v>
      </c>
      <c r="J967" s="517">
        <v>62</v>
      </c>
      <c r="K967" s="518">
        <v>100</v>
      </c>
      <c r="L967" s="518">
        <v>162</v>
      </c>
    </row>
    <row r="968" spans="3:12" ht="26.25">
      <c r="C968" s="481" t="s">
        <v>553</v>
      </c>
      <c r="D968" s="517">
        <v>0</v>
      </c>
      <c r="E968" s="518">
        <v>0</v>
      </c>
      <c r="F968" s="519">
        <v>0</v>
      </c>
      <c r="G968" s="520">
        <v>4</v>
      </c>
      <c r="H968" s="518">
        <v>9</v>
      </c>
      <c r="I968" s="520">
        <v>13</v>
      </c>
      <c r="J968" s="517">
        <v>4</v>
      </c>
      <c r="K968" s="518">
        <v>9</v>
      </c>
      <c r="L968" s="518">
        <v>13</v>
      </c>
    </row>
    <row r="969" spans="3:12" ht="12.75">
      <c r="C969" s="481" t="s">
        <v>83</v>
      </c>
      <c r="D969" s="517">
        <v>43</v>
      </c>
      <c r="E969" s="518">
        <v>22</v>
      </c>
      <c r="F969" s="519">
        <v>65</v>
      </c>
      <c r="G969" s="520">
        <v>1</v>
      </c>
      <c r="H969" s="518">
        <v>1</v>
      </c>
      <c r="I969" s="520">
        <v>2</v>
      </c>
      <c r="J969" s="517">
        <v>44</v>
      </c>
      <c r="K969" s="518">
        <v>23</v>
      </c>
      <c r="L969" s="518">
        <v>67</v>
      </c>
    </row>
    <row r="970" spans="3:12" ht="12.75">
      <c r="C970" s="481" t="s">
        <v>31</v>
      </c>
      <c r="D970" s="517">
        <v>19</v>
      </c>
      <c r="E970" s="518">
        <v>27</v>
      </c>
      <c r="F970" s="519">
        <v>46</v>
      </c>
      <c r="G970" s="520">
        <v>4</v>
      </c>
      <c r="H970" s="518">
        <v>4</v>
      </c>
      <c r="I970" s="520">
        <v>8</v>
      </c>
      <c r="J970" s="517">
        <v>23</v>
      </c>
      <c r="K970" s="518">
        <v>31</v>
      </c>
      <c r="L970" s="518">
        <v>54</v>
      </c>
    </row>
    <row r="971" spans="3:12" ht="12.75">
      <c r="C971" s="481" t="s">
        <v>85</v>
      </c>
      <c r="D971" s="517">
        <v>98</v>
      </c>
      <c r="E971" s="518">
        <v>43</v>
      </c>
      <c r="F971" s="519">
        <v>141</v>
      </c>
      <c r="G971" s="520">
        <v>8</v>
      </c>
      <c r="H971" s="518">
        <v>14</v>
      </c>
      <c r="I971" s="520">
        <v>22</v>
      </c>
      <c r="J971" s="517">
        <v>106</v>
      </c>
      <c r="K971" s="518">
        <v>57</v>
      </c>
      <c r="L971" s="518">
        <v>163</v>
      </c>
    </row>
    <row r="972" spans="3:12" ht="12.75">
      <c r="C972" s="281" t="s">
        <v>300</v>
      </c>
      <c r="D972" s="160">
        <v>220</v>
      </c>
      <c r="E972" s="161">
        <v>189</v>
      </c>
      <c r="F972" s="161">
        <v>409</v>
      </c>
      <c r="G972" s="160">
        <v>19</v>
      </c>
      <c r="H972" s="161">
        <v>31</v>
      </c>
      <c r="I972" s="161">
        <v>50</v>
      </c>
      <c r="J972" s="160">
        <v>239</v>
      </c>
      <c r="K972" s="161">
        <v>220</v>
      </c>
      <c r="L972" s="161">
        <v>459</v>
      </c>
    </row>
    <row r="973" spans="2:12" ht="12.75">
      <c r="B973" s="126" t="s">
        <v>155</v>
      </c>
      <c r="C973" s="281"/>
      <c r="D973" s="142"/>
      <c r="E973" s="92"/>
      <c r="F973" s="239"/>
      <c r="G973" s="92"/>
      <c r="H973" s="92"/>
      <c r="I973" s="92"/>
      <c r="J973" s="142"/>
      <c r="K973" s="92"/>
      <c r="L973" s="92"/>
    </row>
    <row r="974" spans="3:12" ht="12.75">
      <c r="C974" s="481" t="s">
        <v>86</v>
      </c>
      <c r="D974" s="517">
        <v>57</v>
      </c>
      <c r="E974" s="518">
        <v>224</v>
      </c>
      <c r="F974" s="519">
        <v>281</v>
      </c>
      <c r="G974" s="520">
        <v>2</v>
      </c>
      <c r="H974" s="518">
        <v>16</v>
      </c>
      <c r="I974" s="520">
        <v>18</v>
      </c>
      <c r="J974" s="517">
        <v>59</v>
      </c>
      <c r="K974" s="518">
        <v>240</v>
      </c>
      <c r="L974" s="518">
        <v>299</v>
      </c>
    </row>
    <row r="975" spans="3:12" ht="12.75">
      <c r="C975" s="281" t="s">
        <v>300</v>
      </c>
      <c r="D975" s="160">
        <v>57</v>
      </c>
      <c r="E975" s="161">
        <v>224</v>
      </c>
      <c r="F975" s="161">
        <v>281</v>
      </c>
      <c r="G975" s="160">
        <v>2</v>
      </c>
      <c r="H975" s="161">
        <v>16</v>
      </c>
      <c r="I975" s="161">
        <v>18</v>
      </c>
      <c r="J975" s="160">
        <v>59</v>
      </c>
      <c r="K975" s="161">
        <v>240</v>
      </c>
      <c r="L975" s="161">
        <v>299</v>
      </c>
    </row>
    <row r="976" spans="2:12" ht="12.75">
      <c r="B976" s="126" t="s">
        <v>146</v>
      </c>
      <c r="C976" s="281"/>
      <c r="D976" s="142"/>
      <c r="E976" s="92"/>
      <c r="F976" s="239"/>
      <c r="G976" s="92"/>
      <c r="H976" s="92"/>
      <c r="I976" s="92"/>
      <c r="J976" s="142"/>
      <c r="K976" s="92"/>
      <c r="L976" s="92"/>
    </row>
    <row r="977" spans="3:12" ht="12.75">
      <c r="C977" s="481" t="s">
        <v>88</v>
      </c>
      <c r="D977" s="517">
        <v>17</v>
      </c>
      <c r="E977" s="518">
        <v>50</v>
      </c>
      <c r="F977" s="519">
        <v>67</v>
      </c>
      <c r="G977" s="518">
        <v>0</v>
      </c>
      <c r="H977" s="518">
        <v>2</v>
      </c>
      <c r="I977" s="518">
        <v>2</v>
      </c>
      <c r="J977" s="517">
        <v>17</v>
      </c>
      <c r="K977" s="518">
        <v>52</v>
      </c>
      <c r="L977" s="518">
        <v>69</v>
      </c>
    </row>
    <row r="978" spans="3:12" ht="12.75">
      <c r="C978" s="481" t="s">
        <v>179</v>
      </c>
      <c r="D978" s="517">
        <v>0</v>
      </c>
      <c r="E978" s="518">
        <v>0</v>
      </c>
      <c r="F978" s="519">
        <v>0</v>
      </c>
      <c r="G978" s="518">
        <v>8</v>
      </c>
      <c r="H978" s="518">
        <v>30</v>
      </c>
      <c r="I978" s="518">
        <v>38</v>
      </c>
      <c r="J978" s="517">
        <v>8</v>
      </c>
      <c r="K978" s="518">
        <v>30</v>
      </c>
      <c r="L978" s="518">
        <v>38</v>
      </c>
    </row>
    <row r="979" spans="3:12" ht="12.75">
      <c r="C979" s="481" t="s">
        <v>418</v>
      </c>
      <c r="D979" s="517">
        <v>17</v>
      </c>
      <c r="E979" s="518">
        <v>407</v>
      </c>
      <c r="F979" s="519">
        <v>424</v>
      </c>
      <c r="G979" s="518">
        <v>3</v>
      </c>
      <c r="H979" s="518">
        <v>20</v>
      </c>
      <c r="I979" s="518">
        <v>23</v>
      </c>
      <c r="J979" s="517">
        <v>20</v>
      </c>
      <c r="K979" s="518">
        <v>427</v>
      </c>
      <c r="L979" s="518">
        <v>447</v>
      </c>
    </row>
    <row r="980" spans="3:12" ht="12.75">
      <c r="C980" s="481" t="s">
        <v>413</v>
      </c>
      <c r="D980" s="517">
        <v>105</v>
      </c>
      <c r="E980" s="518">
        <v>709</v>
      </c>
      <c r="F980" s="519">
        <v>814</v>
      </c>
      <c r="G980" s="518">
        <v>11</v>
      </c>
      <c r="H980" s="518">
        <v>52</v>
      </c>
      <c r="I980" s="518">
        <v>63</v>
      </c>
      <c r="J980" s="517">
        <v>116</v>
      </c>
      <c r="K980" s="518">
        <v>761</v>
      </c>
      <c r="L980" s="518">
        <v>877</v>
      </c>
    </row>
    <row r="981" spans="3:12" ht="12.75">
      <c r="C981" s="480" t="s">
        <v>742</v>
      </c>
      <c r="D981" s="517">
        <v>7</v>
      </c>
      <c r="E981" s="518">
        <v>9</v>
      </c>
      <c r="F981" s="519">
        <v>16</v>
      </c>
      <c r="G981" s="518">
        <v>4</v>
      </c>
      <c r="H981" s="518">
        <v>12</v>
      </c>
      <c r="I981" s="518">
        <v>16</v>
      </c>
      <c r="J981" s="517">
        <v>11</v>
      </c>
      <c r="K981" s="518">
        <v>21</v>
      </c>
      <c r="L981" s="518">
        <v>32</v>
      </c>
    </row>
    <row r="982" spans="3:12" ht="12.75">
      <c r="C982" s="481" t="s">
        <v>278</v>
      </c>
      <c r="D982" s="517">
        <v>5</v>
      </c>
      <c r="E982" s="518">
        <v>13</v>
      </c>
      <c r="F982" s="519">
        <v>18</v>
      </c>
      <c r="G982" s="518">
        <v>31</v>
      </c>
      <c r="H982" s="518">
        <v>63</v>
      </c>
      <c r="I982" s="518">
        <v>94</v>
      </c>
      <c r="J982" s="517">
        <v>36</v>
      </c>
      <c r="K982" s="518">
        <v>76</v>
      </c>
      <c r="L982" s="518">
        <v>112</v>
      </c>
    </row>
    <row r="983" spans="3:12" ht="12.75">
      <c r="C983" s="481" t="s">
        <v>90</v>
      </c>
      <c r="D983" s="517">
        <v>17</v>
      </c>
      <c r="E983" s="518">
        <v>49</v>
      </c>
      <c r="F983" s="519">
        <v>66</v>
      </c>
      <c r="G983" s="520">
        <v>2</v>
      </c>
      <c r="H983" s="518">
        <v>2</v>
      </c>
      <c r="I983" s="520">
        <v>4</v>
      </c>
      <c r="J983" s="517">
        <v>19</v>
      </c>
      <c r="K983" s="518">
        <v>51</v>
      </c>
      <c r="L983" s="518">
        <v>70</v>
      </c>
    </row>
    <row r="984" spans="3:12" ht="12.75">
      <c r="C984" s="281" t="s">
        <v>300</v>
      </c>
      <c r="D984" s="160">
        <v>168</v>
      </c>
      <c r="E984" s="161">
        <v>1237</v>
      </c>
      <c r="F984" s="161">
        <v>1405</v>
      </c>
      <c r="G984" s="160">
        <v>59</v>
      </c>
      <c r="H984" s="161">
        <v>181</v>
      </c>
      <c r="I984" s="161">
        <v>240</v>
      </c>
      <c r="J984" s="160">
        <v>227</v>
      </c>
      <c r="K984" s="161">
        <v>1418</v>
      </c>
      <c r="L984" s="161">
        <v>1645</v>
      </c>
    </row>
    <row r="985" spans="2:12" ht="12.75">
      <c r="B985" s="126" t="s">
        <v>196</v>
      </c>
      <c r="C985" s="281"/>
      <c r="D985" s="142"/>
      <c r="E985" s="92"/>
      <c r="F985" s="239"/>
      <c r="G985" s="92"/>
      <c r="H985" s="92"/>
      <c r="I985" s="92"/>
      <c r="J985" s="142"/>
      <c r="K985" s="92"/>
      <c r="L985" s="92"/>
    </row>
    <row r="986" spans="3:12" ht="12.75" customHeight="1">
      <c r="C986" s="481" t="s">
        <v>34</v>
      </c>
      <c r="D986" s="517">
        <v>58</v>
      </c>
      <c r="E986" s="518">
        <v>148</v>
      </c>
      <c r="F986" s="519">
        <v>206</v>
      </c>
      <c r="G986" s="520">
        <v>5</v>
      </c>
      <c r="H986" s="518">
        <v>11</v>
      </c>
      <c r="I986" s="520">
        <v>16</v>
      </c>
      <c r="J986" s="517">
        <v>63</v>
      </c>
      <c r="K986" s="518">
        <v>159</v>
      </c>
      <c r="L986" s="518">
        <v>222</v>
      </c>
    </row>
    <row r="987" spans="3:12" ht="12.75">
      <c r="C987" s="481" t="s">
        <v>180</v>
      </c>
      <c r="D987" s="517">
        <v>0</v>
      </c>
      <c r="E987" s="518">
        <v>2</v>
      </c>
      <c r="F987" s="519">
        <v>2</v>
      </c>
      <c r="G987" s="520">
        <v>4</v>
      </c>
      <c r="H987" s="518">
        <v>9</v>
      </c>
      <c r="I987" s="520">
        <v>13</v>
      </c>
      <c r="J987" s="517">
        <v>4</v>
      </c>
      <c r="K987" s="518">
        <v>11</v>
      </c>
      <c r="L987" s="518">
        <v>15</v>
      </c>
    </row>
    <row r="988" spans="3:12" ht="12.75">
      <c r="C988" s="481" t="s">
        <v>473</v>
      </c>
      <c r="D988" s="517">
        <v>7</v>
      </c>
      <c r="E988" s="518">
        <v>3</v>
      </c>
      <c r="F988" s="519">
        <v>10</v>
      </c>
      <c r="G988" s="520">
        <v>3</v>
      </c>
      <c r="H988" s="518">
        <v>18</v>
      </c>
      <c r="I988" s="520">
        <v>21</v>
      </c>
      <c r="J988" s="517">
        <v>10</v>
      </c>
      <c r="K988" s="518">
        <v>21</v>
      </c>
      <c r="L988" s="518">
        <v>31</v>
      </c>
    </row>
    <row r="989" spans="3:12" ht="12.75">
      <c r="C989" s="481" t="s">
        <v>35</v>
      </c>
      <c r="D989" s="517">
        <v>463</v>
      </c>
      <c r="E989" s="518">
        <v>650</v>
      </c>
      <c r="F989" s="519">
        <v>1113</v>
      </c>
      <c r="G989" s="520">
        <v>9</v>
      </c>
      <c r="H989" s="518">
        <v>6</v>
      </c>
      <c r="I989" s="520">
        <v>15</v>
      </c>
      <c r="J989" s="517">
        <v>472</v>
      </c>
      <c r="K989" s="518">
        <v>656</v>
      </c>
      <c r="L989" s="518">
        <v>1128</v>
      </c>
    </row>
    <row r="990" spans="3:12" ht="12.75">
      <c r="C990" s="281" t="s">
        <v>300</v>
      </c>
      <c r="D990" s="160">
        <v>528</v>
      </c>
      <c r="E990" s="161">
        <v>803</v>
      </c>
      <c r="F990" s="161">
        <v>1331</v>
      </c>
      <c r="G990" s="160">
        <v>21</v>
      </c>
      <c r="H990" s="161">
        <v>44</v>
      </c>
      <c r="I990" s="161">
        <v>65</v>
      </c>
      <c r="J990" s="160">
        <v>549</v>
      </c>
      <c r="K990" s="161">
        <v>847</v>
      </c>
      <c r="L990" s="161">
        <v>1396</v>
      </c>
    </row>
    <row r="991" spans="2:12" ht="12.75">
      <c r="B991" s="126" t="s">
        <v>140</v>
      </c>
      <c r="C991" s="281"/>
      <c r="D991" s="142"/>
      <c r="E991" s="92"/>
      <c r="F991" s="239"/>
      <c r="G991" s="92"/>
      <c r="H991" s="92"/>
      <c r="I991" s="92"/>
      <c r="J991" s="142"/>
      <c r="K991" s="92"/>
      <c r="L991" s="92"/>
    </row>
    <row r="992" spans="3:12" ht="26.25">
      <c r="C992" s="481" t="s">
        <v>36</v>
      </c>
      <c r="D992" s="517">
        <v>1</v>
      </c>
      <c r="E992" s="518">
        <v>84</v>
      </c>
      <c r="F992" s="519">
        <v>85</v>
      </c>
      <c r="G992" s="518">
        <v>1</v>
      </c>
      <c r="H992" s="518">
        <v>2</v>
      </c>
      <c r="I992" s="518">
        <v>3</v>
      </c>
      <c r="J992" s="517">
        <v>2</v>
      </c>
      <c r="K992" s="518">
        <v>86</v>
      </c>
      <c r="L992" s="518">
        <v>88</v>
      </c>
    </row>
    <row r="993" spans="3:12" ht="26.25">
      <c r="C993" s="481" t="s">
        <v>92</v>
      </c>
      <c r="D993" s="517">
        <v>26</v>
      </c>
      <c r="E993" s="518">
        <v>58</v>
      </c>
      <c r="F993" s="519">
        <v>84</v>
      </c>
      <c r="G993" s="518">
        <v>2</v>
      </c>
      <c r="H993" s="518">
        <v>3</v>
      </c>
      <c r="I993" s="518">
        <v>5</v>
      </c>
      <c r="J993" s="517">
        <v>28</v>
      </c>
      <c r="K993" s="518">
        <v>61</v>
      </c>
      <c r="L993" s="518">
        <v>89</v>
      </c>
    </row>
    <row r="994" spans="3:12" ht="12.75">
      <c r="C994" s="516" t="s">
        <v>8</v>
      </c>
      <c r="D994" s="517">
        <v>30</v>
      </c>
      <c r="E994" s="518">
        <v>16</v>
      </c>
      <c r="F994" s="519">
        <v>46</v>
      </c>
      <c r="G994" s="518">
        <v>1</v>
      </c>
      <c r="H994" s="518">
        <v>0</v>
      </c>
      <c r="I994" s="518">
        <v>1</v>
      </c>
      <c r="J994" s="517">
        <v>31</v>
      </c>
      <c r="K994" s="518">
        <v>16</v>
      </c>
      <c r="L994" s="518">
        <v>47</v>
      </c>
    </row>
    <row r="995" spans="3:12" ht="12.75">
      <c r="C995" s="481" t="s">
        <v>94</v>
      </c>
      <c r="D995" s="517">
        <v>10</v>
      </c>
      <c r="E995" s="518">
        <v>89</v>
      </c>
      <c r="F995" s="519">
        <v>99</v>
      </c>
      <c r="G995" s="520">
        <v>3</v>
      </c>
      <c r="H995" s="518">
        <v>18</v>
      </c>
      <c r="I995" s="520">
        <v>21</v>
      </c>
      <c r="J995" s="517">
        <v>13</v>
      </c>
      <c r="K995" s="518">
        <v>107</v>
      </c>
      <c r="L995" s="518">
        <v>120</v>
      </c>
    </row>
    <row r="996" spans="3:12" ht="12.75">
      <c r="C996" s="281" t="s">
        <v>300</v>
      </c>
      <c r="D996" s="160">
        <v>67</v>
      </c>
      <c r="E996" s="161">
        <v>247</v>
      </c>
      <c r="F996" s="161">
        <v>314</v>
      </c>
      <c r="G996" s="160">
        <v>7</v>
      </c>
      <c r="H996" s="161">
        <v>23</v>
      </c>
      <c r="I996" s="161">
        <v>30</v>
      </c>
      <c r="J996" s="160">
        <v>74</v>
      </c>
      <c r="K996" s="161">
        <v>270</v>
      </c>
      <c r="L996" s="161">
        <v>344</v>
      </c>
    </row>
    <row r="997" spans="2:12" ht="12.75">
      <c r="B997" s="126" t="s">
        <v>141</v>
      </c>
      <c r="C997" s="281"/>
      <c r="D997" s="142"/>
      <c r="E997" s="92"/>
      <c r="F997" s="239"/>
      <c r="G997" s="92"/>
      <c r="H997" s="92"/>
      <c r="I997" s="92"/>
      <c r="J997" s="142"/>
      <c r="K997" s="92"/>
      <c r="L997" s="92"/>
    </row>
    <row r="998" spans="3:12" ht="12.75">
      <c r="C998" s="481" t="s">
        <v>279</v>
      </c>
      <c r="D998" s="517">
        <v>0</v>
      </c>
      <c r="E998" s="518">
        <v>0</v>
      </c>
      <c r="F998" s="519">
        <v>0</v>
      </c>
      <c r="G998" s="518">
        <v>0</v>
      </c>
      <c r="H998" s="518">
        <v>4</v>
      </c>
      <c r="I998" s="518">
        <v>4</v>
      </c>
      <c r="J998" s="517">
        <v>0</v>
      </c>
      <c r="K998" s="518">
        <v>4</v>
      </c>
      <c r="L998" s="518">
        <v>4</v>
      </c>
    </row>
    <row r="999" spans="3:12" ht="12.75">
      <c r="C999" s="481" t="s">
        <v>141</v>
      </c>
      <c r="D999" s="517">
        <v>34</v>
      </c>
      <c r="E999" s="518">
        <v>103</v>
      </c>
      <c r="F999" s="519">
        <v>137</v>
      </c>
      <c r="G999" s="518">
        <v>0</v>
      </c>
      <c r="H999" s="518">
        <v>3</v>
      </c>
      <c r="I999" s="518">
        <v>3</v>
      </c>
      <c r="J999" s="517">
        <v>34</v>
      </c>
      <c r="K999" s="518">
        <v>106</v>
      </c>
      <c r="L999" s="518">
        <v>140</v>
      </c>
    </row>
    <row r="1000" spans="3:12" ht="12.75">
      <c r="C1000" s="481" t="s">
        <v>98</v>
      </c>
      <c r="D1000" s="517">
        <v>8</v>
      </c>
      <c r="E1000" s="518">
        <v>9</v>
      </c>
      <c r="F1000" s="519">
        <v>17</v>
      </c>
      <c r="G1000" s="518">
        <v>0</v>
      </c>
      <c r="H1000" s="518">
        <v>3</v>
      </c>
      <c r="I1000" s="518">
        <v>3</v>
      </c>
      <c r="J1000" s="517">
        <v>8</v>
      </c>
      <c r="K1000" s="518">
        <v>12</v>
      </c>
      <c r="L1000" s="518">
        <v>20</v>
      </c>
    </row>
    <row r="1001" spans="3:12" ht="12.75">
      <c r="C1001" s="481" t="s">
        <v>280</v>
      </c>
      <c r="D1001" s="517">
        <v>1</v>
      </c>
      <c r="E1001" s="518">
        <v>2</v>
      </c>
      <c r="F1001" s="519">
        <v>3</v>
      </c>
      <c r="G1001" s="520">
        <v>6</v>
      </c>
      <c r="H1001" s="518">
        <v>11</v>
      </c>
      <c r="I1001" s="520">
        <v>17</v>
      </c>
      <c r="J1001" s="517">
        <v>7</v>
      </c>
      <c r="K1001" s="518">
        <v>13</v>
      </c>
      <c r="L1001" s="518">
        <v>20</v>
      </c>
    </row>
    <row r="1002" spans="3:12" ht="12.75">
      <c r="C1002" s="481" t="s">
        <v>101</v>
      </c>
      <c r="D1002" s="523">
        <v>18</v>
      </c>
      <c r="E1002" s="524">
        <v>42</v>
      </c>
      <c r="F1002" s="524">
        <v>60</v>
      </c>
      <c r="G1002" s="523">
        <v>1</v>
      </c>
      <c r="H1002" s="524">
        <v>0</v>
      </c>
      <c r="I1002" s="524">
        <v>1</v>
      </c>
      <c r="J1002" s="523">
        <v>19</v>
      </c>
      <c r="K1002" s="524">
        <v>42</v>
      </c>
      <c r="L1002" s="524">
        <v>61</v>
      </c>
    </row>
    <row r="1003" spans="2:12" ht="12.75">
      <c r="B1003" s="480"/>
      <c r="C1003" s="281" t="s">
        <v>300</v>
      </c>
      <c r="D1003" s="142">
        <v>61</v>
      </c>
      <c r="E1003" s="92">
        <v>156</v>
      </c>
      <c r="F1003" s="239">
        <v>217</v>
      </c>
      <c r="G1003" s="92">
        <v>7</v>
      </c>
      <c r="H1003" s="92">
        <v>21</v>
      </c>
      <c r="I1003" s="92">
        <v>28</v>
      </c>
      <c r="J1003" s="142">
        <v>68</v>
      </c>
      <c r="K1003" s="92">
        <v>177</v>
      </c>
      <c r="L1003" s="92">
        <v>245</v>
      </c>
    </row>
    <row r="1004" spans="2:12" ht="12.75">
      <c r="B1004" s="126" t="s">
        <v>149</v>
      </c>
      <c r="C1004" s="281"/>
      <c r="D1004" s="142"/>
      <c r="E1004" s="92"/>
      <c r="F1004" s="239"/>
      <c r="G1004" s="92"/>
      <c r="H1004" s="92"/>
      <c r="I1004" s="92"/>
      <c r="J1004" s="142"/>
      <c r="K1004" s="92"/>
      <c r="L1004" s="92"/>
    </row>
    <row r="1005" spans="3:12" ht="12.75">
      <c r="C1005" s="481" t="s">
        <v>149</v>
      </c>
      <c r="D1005" s="517">
        <v>39</v>
      </c>
      <c r="E1005" s="518">
        <v>71</v>
      </c>
      <c r="F1005" s="519">
        <v>110</v>
      </c>
      <c r="G1005" s="520">
        <v>16</v>
      </c>
      <c r="H1005" s="518">
        <v>13</v>
      </c>
      <c r="I1005" s="520">
        <v>29</v>
      </c>
      <c r="J1005" s="517">
        <v>55</v>
      </c>
      <c r="K1005" s="518">
        <v>84</v>
      </c>
      <c r="L1005" s="518">
        <v>139</v>
      </c>
    </row>
    <row r="1006" spans="3:12" ht="12.75">
      <c r="C1006" s="281" t="s">
        <v>300</v>
      </c>
      <c r="D1006" s="160">
        <v>39</v>
      </c>
      <c r="E1006" s="161">
        <v>71</v>
      </c>
      <c r="F1006" s="161">
        <v>110</v>
      </c>
      <c r="G1006" s="160">
        <v>16</v>
      </c>
      <c r="H1006" s="161">
        <v>13</v>
      </c>
      <c r="I1006" s="161">
        <v>29</v>
      </c>
      <c r="J1006" s="160">
        <v>55</v>
      </c>
      <c r="K1006" s="161">
        <v>84</v>
      </c>
      <c r="L1006" s="161">
        <v>139</v>
      </c>
    </row>
    <row r="1007" spans="2:12" ht="12.75">
      <c r="B1007" s="126" t="s">
        <v>142</v>
      </c>
      <c r="C1007" s="281"/>
      <c r="D1007" s="142"/>
      <c r="E1007" s="92"/>
      <c r="F1007" s="239"/>
      <c r="G1007" s="92"/>
      <c r="H1007" s="92"/>
      <c r="I1007" s="92"/>
      <c r="J1007" s="142"/>
      <c r="K1007" s="92"/>
      <c r="L1007" s="92"/>
    </row>
    <row r="1008" spans="3:12" ht="12.75">
      <c r="C1008" s="516" t="s">
        <v>744</v>
      </c>
      <c r="D1008" s="517">
        <v>16</v>
      </c>
      <c r="E1008" s="518">
        <v>24</v>
      </c>
      <c r="F1008" s="519">
        <v>40</v>
      </c>
      <c r="G1008" s="518">
        <v>6</v>
      </c>
      <c r="H1008" s="518">
        <v>7</v>
      </c>
      <c r="I1008" s="518">
        <v>13</v>
      </c>
      <c r="J1008" s="517">
        <v>22</v>
      </c>
      <c r="K1008" s="518">
        <v>31</v>
      </c>
      <c r="L1008" s="518">
        <v>53</v>
      </c>
    </row>
    <row r="1009" spans="3:12" ht="26.25">
      <c r="C1009" s="481" t="s">
        <v>102</v>
      </c>
      <c r="D1009" s="517">
        <v>62</v>
      </c>
      <c r="E1009" s="518">
        <v>26</v>
      </c>
      <c r="F1009" s="519">
        <v>88</v>
      </c>
      <c r="G1009" s="518">
        <v>0</v>
      </c>
      <c r="H1009" s="518">
        <v>2</v>
      </c>
      <c r="I1009" s="518">
        <v>2</v>
      </c>
      <c r="J1009" s="517">
        <v>62</v>
      </c>
      <c r="K1009" s="518">
        <v>28</v>
      </c>
      <c r="L1009" s="518">
        <v>90</v>
      </c>
    </row>
    <row r="1010" spans="3:12" ht="26.25">
      <c r="C1010" s="481" t="s">
        <v>105</v>
      </c>
      <c r="D1010" s="517">
        <v>31</v>
      </c>
      <c r="E1010" s="518">
        <v>62</v>
      </c>
      <c r="F1010" s="519">
        <v>93</v>
      </c>
      <c r="G1010" s="518">
        <v>0</v>
      </c>
      <c r="H1010" s="518">
        <v>1</v>
      </c>
      <c r="I1010" s="518">
        <v>1</v>
      </c>
      <c r="J1010" s="517">
        <v>31</v>
      </c>
      <c r="K1010" s="518">
        <v>63</v>
      </c>
      <c r="L1010" s="518">
        <v>94</v>
      </c>
    </row>
    <row r="1011" spans="3:12" ht="26.25">
      <c r="C1011" s="481" t="s">
        <v>107</v>
      </c>
      <c r="D1011" s="517">
        <v>44</v>
      </c>
      <c r="E1011" s="518">
        <v>14</v>
      </c>
      <c r="F1011" s="519">
        <v>58</v>
      </c>
      <c r="G1011" s="518">
        <v>2</v>
      </c>
      <c r="H1011" s="518">
        <v>0</v>
      </c>
      <c r="I1011" s="518">
        <v>2</v>
      </c>
      <c r="J1011" s="517">
        <v>46</v>
      </c>
      <c r="K1011" s="518">
        <v>14</v>
      </c>
      <c r="L1011" s="518">
        <v>60</v>
      </c>
    </row>
    <row r="1012" spans="3:12" ht="26.25">
      <c r="C1012" s="481" t="s">
        <v>108</v>
      </c>
      <c r="D1012" s="517">
        <v>1</v>
      </c>
      <c r="E1012" s="518">
        <v>0</v>
      </c>
      <c r="F1012" s="519">
        <v>1</v>
      </c>
      <c r="G1012" s="518">
        <v>0</v>
      </c>
      <c r="H1012" s="518">
        <v>0</v>
      </c>
      <c r="I1012" s="518">
        <v>0</v>
      </c>
      <c r="J1012" s="517">
        <v>1</v>
      </c>
      <c r="K1012" s="518">
        <v>0</v>
      </c>
      <c r="L1012" s="518">
        <v>1</v>
      </c>
    </row>
    <row r="1013" spans="3:12" ht="12.75">
      <c r="C1013" s="516" t="s">
        <v>762</v>
      </c>
      <c r="D1013" s="517">
        <v>13</v>
      </c>
      <c r="E1013" s="518">
        <v>12</v>
      </c>
      <c r="F1013" s="519">
        <v>25</v>
      </c>
      <c r="G1013" s="518">
        <v>0</v>
      </c>
      <c r="H1013" s="518">
        <v>0</v>
      </c>
      <c r="I1013" s="518">
        <v>0</v>
      </c>
      <c r="J1013" s="517">
        <v>13</v>
      </c>
      <c r="K1013" s="518">
        <v>12</v>
      </c>
      <c r="L1013" s="518">
        <v>25</v>
      </c>
    </row>
    <row r="1014" spans="3:12" ht="15" customHeight="1">
      <c r="C1014" s="481" t="s">
        <v>110</v>
      </c>
      <c r="D1014" s="517">
        <v>34</v>
      </c>
      <c r="E1014" s="518">
        <v>34</v>
      </c>
      <c r="F1014" s="519">
        <v>68</v>
      </c>
      <c r="G1014" s="518">
        <v>0</v>
      </c>
      <c r="H1014" s="518">
        <v>0</v>
      </c>
      <c r="I1014" s="518">
        <v>0</v>
      </c>
      <c r="J1014" s="517">
        <v>34</v>
      </c>
      <c r="K1014" s="518">
        <v>34</v>
      </c>
      <c r="L1014" s="518">
        <v>68</v>
      </c>
    </row>
    <row r="1015" spans="3:12" ht="26.25">
      <c r="C1015" s="481" t="s">
        <v>111</v>
      </c>
      <c r="D1015" s="517">
        <v>37</v>
      </c>
      <c r="E1015" s="518">
        <v>47</v>
      </c>
      <c r="F1015" s="519">
        <v>84</v>
      </c>
      <c r="G1015" s="518">
        <v>0</v>
      </c>
      <c r="H1015" s="518">
        <v>0</v>
      </c>
      <c r="I1015" s="518">
        <v>0</v>
      </c>
      <c r="J1015" s="517">
        <v>37</v>
      </c>
      <c r="K1015" s="518">
        <v>47</v>
      </c>
      <c r="L1015" s="518">
        <v>84</v>
      </c>
    </row>
    <row r="1016" spans="3:12" ht="26.25">
      <c r="C1016" s="481" t="s">
        <v>745</v>
      </c>
      <c r="D1016" s="517">
        <v>4</v>
      </c>
      <c r="E1016" s="518">
        <v>1</v>
      </c>
      <c r="F1016" s="519">
        <v>5</v>
      </c>
      <c r="G1016" s="518">
        <v>0</v>
      </c>
      <c r="H1016" s="518">
        <v>3</v>
      </c>
      <c r="I1016" s="518">
        <v>3</v>
      </c>
      <c r="J1016" s="517">
        <v>4</v>
      </c>
      <c r="K1016" s="518">
        <v>4</v>
      </c>
      <c r="L1016" s="518">
        <v>8</v>
      </c>
    </row>
    <row r="1017" spans="3:12" ht="12.75">
      <c r="C1017" s="481" t="s">
        <v>184</v>
      </c>
      <c r="D1017" s="517">
        <v>1</v>
      </c>
      <c r="E1017" s="518">
        <v>0</v>
      </c>
      <c r="F1017" s="519">
        <v>1</v>
      </c>
      <c r="G1017" s="520">
        <v>0</v>
      </c>
      <c r="H1017" s="518">
        <v>0</v>
      </c>
      <c r="I1017" s="520">
        <v>0</v>
      </c>
      <c r="J1017" s="517">
        <v>1</v>
      </c>
      <c r="K1017" s="518">
        <v>0</v>
      </c>
      <c r="L1017" s="518">
        <v>1</v>
      </c>
    </row>
    <row r="1018" spans="3:12" ht="12.75">
      <c r="C1018" s="281" t="s">
        <v>300</v>
      </c>
      <c r="D1018" s="160">
        <v>243</v>
      </c>
      <c r="E1018" s="161">
        <v>220</v>
      </c>
      <c r="F1018" s="161">
        <v>463</v>
      </c>
      <c r="G1018" s="160">
        <v>8</v>
      </c>
      <c r="H1018" s="161">
        <v>13</v>
      </c>
      <c r="I1018" s="161">
        <v>21</v>
      </c>
      <c r="J1018" s="160">
        <v>251</v>
      </c>
      <c r="K1018" s="161">
        <v>233</v>
      </c>
      <c r="L1018" s="161">
        <v>484</v>
      </c>
    </row>
    <row r="1019" spans="2:12" ht="12.75">
      <c r="B1019" s="854" t="s">
        <v>158</v>
      </c>
      <c r="C1019" s="855"/>
      <c r="D1019" s="142"/>
      <c r="E1019" s="92"/>
      <c r="F1019" s="239"/>
      <c r="G1019" s="92"/>
      <c r="H1019" s="92"/>
      <c r="I1019" s="92"/>
      <c r="J1019" s="142"/>
      <c r="K1019" s="92"/>
      <c r="L1019" s="92"/>
    </row>
    <row r="1020" spans="2:12" ht="26.25">
      <c r="B1020" s="503"/>
      <c r="C1020" s="538" t="s">
        <v>113</v>
      </c>
      <c r="D1020" s="517">
        <v>38</v>
      </c>
      <c r="E1020" s="518">
        <v>24</v>
      </c>
      <c r="F1020" s="519">
        <v>62</v>
      </c>
      <c r="G1020" s="518">
        <v>0</v>
      </c>
      <c r="H1020" s="518">
        <v>0</v>
      </c>
      <c r="I1020" s="518">
        <v>0</v>
      </c>
      <c r="J1020" s="517">
        <v>38</v>
      </c>
      <c r="K1020" s="518">
        <v>24</v>
      </c>
      <c r="L1020" s="518">
        <v>62</v>
      </c>
    </row>
    <row r="1021" spans="3:12" ht="12.75">
      <c r="C1021" s="481" t="s">
        <v>185</v>
      </c>
      <c r="D1021" s="517">
        <v>0</v>
      </c>
      <c r="E1021" s="518">
        <v>0</v>
      </c>
      <c r="F1021" s="519">
        <v>0</v>
      </c>
      <c r="G1021" s="518">
        <v>1</v>
      </c>
      <c r="H1021" s="518">
        <v>2</v>
      </c>
      <c r="I1021" s="518">
        <v>3</v>
      </c>
      <c r="J1021" s="517">
        <v>1</v>
      </c>
      <c r="K1021" s="518">
        <v>2</v>
      </c>
      <c r="L1021" s="518">
        <v>3</v>
      </c>
    </row>
    <row r="1022" spans="3:12" ht="12.75">
      <c r="C1022" s="481" t="s">
        <v>281</v>
      </c>
      <c r="D1022" s="517">
        <v>6</v>
      </c>
      <c r="E1022" s="518">
        <v>0</v>
      </c>
      <c r="F1022" s="519">
        <v>6</v>
      </c>
      <c r="G1022" s="518">
        <v>42</v>
      </c>
      <c r="H1022" s="518">
        <v>21</v>
      </c>
      <c r="I1022" s="518">
        <v>63</v>
      </c>
      <c r="J1022" s="517">
        <v>48</v>
      </c>
      <c r="K1022" s="518">
        <v>21</v>
      </c>
      <c r="L1022" s="518">
        <v>69</v>
      </c>
    </row>
    <row r="1023" spans="3:12" ht="26.25">
      <c r="C1023" s="481" t="s">
        <v>843</v>
      </c>
      <c r="D1023" s="517">
        <v>22</v>
      </c>
      <c r="E1023" s="518">
        <v>6</v>
      </c>
      <c r="F1023" s="519">
        <v>28</v>
      </c>
      <c r="G1023" s="518">
        <v>17</v>
      </c>
      <c r="H1023" s="518">
        <v>4</v>
      </c>
      <c r="I1023" s="518">
        <v>21</v>
      </c>
      <c r="J1023" s="517">
        <v>39</v>
      </c>
      <c r="K1023" s="518">
        <v>10</v>
      </c>
      <c r="L1023" s="518">
        <v>49</v>
      </c>
    </row>
    <row r="1024" spans="3:12" ht="26.25">
      <c r="C1024" s="481" t="s">
        <v>844</v>
      </c>
      <c r="D1024" s="517">
        <v>20</v>
      </c>
      <c r="E1024" s="518">
        <v>1</v>
      </c>
      <c r="F1024" s="519">
        <v>21</v>
      </c>
      <c r="G1024" s="520">
        <v>0</v>
      </c>
      <c r="H1024" s="518">
        <v>0</v>
      </c>
      <c r="I1024" s="520">
        <v>0</v>
      </c>
      <c r="J1024" s="517">
        <v>20</v>
      </c>
      <c r="K1024" s="518">
        <v>1</v>
      </c>
      <c r="L1024" s="518">
        <v>21</v>
      </c>
    </row>
    <row r="1025" spans="3:12" ht="12.75">
      <c r="C1025" s="281" t="s">
        <v>300</v>
      </c>
      <c r="D1025" s="160">
        <v>86</v>
      </c>
      <c r="E1025" s="161">
        <v>31</v>
      </c>
      <c r="F1025" s="161">
        <v>117</v>
      </c>
      <c r="G1025" s="160">
        <v>60</v>
      </c>
      <c r="H1025" s="161">
        <v>27</v>
      </c>
      <c r="I1025" s="161">
        <v>87</v>
      </c>
      <c r="J1025" s="160">
        <v>146</v>
      </c>
      <c r="K1025" s="161">
        <v>58</v>
      </c>
      <c r="L1025" s="161">
        <v>204</v>
      </c>
    </row>
    <row r="1026" spans="2:12" ht="12.75">
      <c r="B1026" s="126" t="s">
        <v>150</v>
      </c>
      <c r="C1026" s="281"/>
      <c r="D1026" s="142"/>
      <c r="E1026" s="92"/>
      <c r="F1026" s="239"/>
      <c r="G1026" s="92"/>
      <c r="H1026" s="92"/>
      <c r="I1026" s="92"/>
      <c r="J1026" s="142"/>
      <c r="K1026" s="92"/>
      <c r="L1026" s="92"/>
    </row>
    <row r="1027" spans="3:12" ht="12.75">
      <c r="C1027" s="516" t="s">
        <v>443</v>
      </c>
      <c r="D1027" s="517">
        <v>26</v>
      </c>
      <c r="E1027" s="518">
        <v>48</v>
      </c>
      <c r="F1027" s="519">
        <v>74</v>
      </c>
      <c r="G1027" s="518">
        <v>6</v>
      </c>
      <c r="H1027" s="518">
        <v>12</v>
      </c>
      <c r="I1027" s="518">
        <v>18</v>
      </c>
      <c r="J1027" s="517">
        <v>32</v>
      </c>
      <c r="K1027" s="518">
        <v>60</v>
      </c>
      <c r="L1027" s="518">
        <v>92</v>
      </c>
    </row>
    <row r="1028" spans="3:12" ht="12.75">
      <c r="C1028" s="516" t="s">
        <v>836</v>
      </c>
      <c r="D1028" s="517">
        <v>26</v>
      </c>
      <c r="E1028" s="518">
        <v>119</v>
      </c>
      <c r="F1028" s="519">
        <v>145</v>
      </c>
      <c r="G1028" s="518">
        <v>2</v>
      </c>
      <c r="H1028" s="518">
        <v>7</v>
      </c>
      <c r="I1028" s="518">
        <v>9</v>
      </c>
      <c r="J1028" s="517">
        <v>28</v>
      </c>
      <c r="K1028" s="518">
        <v>126</v>
      </c>
      <c r="L1028" s="518">
        <v>154</v>
      </c>
    </row>
    <row r="1029" spans="3:12" ht="12.75">
      <c r="C1029" s="516" t="s">
        <v>846</v>
      </c>
      <c r="D1029" s="517">
        <v>8</v>
      </c>
      <c r="E1029" s="518">
        <v>58</v>
      </c>
      <c r="F1029" s="519">
        <v>66</v>
      </c>
      <c r="G1029" s="518">
        <v>0</v>
      </c>
      <c r="H1029" s="518">
        <v>1</v>
      </c>
      <c r="I1029" s="518">
        <v>1</v>
      </c>
      <c r="J1029" s="517">
        <v>8</v>
      </c>
      <c r="K1029" s="518">
        <v>59</v>
      </c>
      <c r="L1029" s="518">
        <v>67</v>
      </c>
    </row>
    <row r="1030" spans="3:12" ht="12.75">
      <c r="C1030" s="516" t="s">
        <v>847</v>
      </c>
      <c r="D1030" s="517">
        <v>27</v>
      </c>
      <c r="E1030" s="518">
        <v>77</v>
      </c>
      <c r="F1030" s="519">
        <v>104</v>
      </c>
      <c r="G1030" s="518">
        <v>2</v>
      </c>
      <c r="H1030" s="518">
        <v>7</v>
      </c>
      <c r="I1030" s="518">
        <v>9</v>
      </c>
      <c r="J1030" s="517">
        <v>29</v>
      </c>
      <c r="K1030" s="518">
        <v>84</v>
      </c>
      <c r="L1030" s="518">
        <v>113</v>
      </c>
    </row>
    <row r="1031" spans="3:12" ht="12.75">
      <c r="C1031" s="281" t="s">
        <v>300</v>
      </c>
      <c r="D1031" s="160">
        <v>87</v>
      </c>
      <c r="E1031" s="161">
        <v>302</v>
      </c>
      <c r="F1031" s="245">
        <v>389</v>
      </c>
      <c r="G1031" s="161">
        <v>10</v>
      </c>
      <c r="H1031" s="161">
        <v>27</v>
      </c>
      <c r="I1031" s="161">
        <v>37</v>
      </c>
      <c r="J1031" s="160">
        <v>97</v>
      </c>
      <c r="K1031" s="161">
        <v>329</v>
      </c>
      <c r="L1031" s="161">
        <v>426</v>
      </c>
    </row>
    <row r="1032" spans="2:12" ht="12.75">
      <c r="B1032" s="126" t="s">
        <v>143</v>
      </c>
      <c r="C1032" s="281"/>
      <c r="D1032" s="142"/>
      <c r="E1032" s="92"/>
      <c r="F1032" s="239"/>
      <c r="G1032" s="92"/>
      <c r="H1032" s="92"/>
      <c r="I1032" s="92"/>
      <c r="J1032" s="142"/>
      <c r="K1032" s="92"/>
      <c r="L1032" s="92"/>
    </row>
    <row r="1033" spans="3:12" ht="12.75">
      <c r="C1033" s="481" t="s">
        <v>491</v>
      </c>
      <c r="D1033" s="517">
        <v>41</v>
      </c>
      <c r="E1033" s="518">
        <v>27</v>
      </c>
      <c r="F1033" s="519">
        <v>68</v>
      </c>
      <c r="G1033" s="518">
        <v>24</v>
      </c>
      <c r="H1033" s="518">
        <v>16</v>
      </c>
      <c r="I1033" s="518">
        <v>40</v>
      </c>
      <c r="J1033" s="517">
        <v>65</v>
      </c>
      <c r="K1033" s="518">
        <v>43</v>
      </c>
      <c r="L1033" s="518">
        <v>108</v>
      </c>
    </row>
    <row r="1034" spans="3:12" ht="12.75">
      <c r="C1034" s="481" t="s">
        <v>572</v>
      </c>
      <c r="D1034" s="517">
        <v>76</v>
      </c>
      <c r="E1034" s="518">
        <v>22</v>
      </c>
      <c r="F1034" s="519">
        <v>98</v>
      </c>
      <c r="G1034" s="518">
        <v>8</v>
      </c>
      <c r="H1034" s="518">
        <v>11</v>
      </c>
      <c r="I1034" s="518">
        <v>19</v>
      </c>
      <c r="J1034" s="517">
        <v>84</v>
      </c>
      <c r="K1034" s="518">
        <v>33</v>
      </c>
      <c r="L1034" s="518">
        <v>117</v>
      </c>
    </row>
    <row r="1035" spans="3:12" ht="12.75">
      <c r="C1035" s="481" t="s">
        <v>573</v>
      </c>
      <c r="D1035" s="517">
        <v>2</v>
      </c>
      <c r="E1035" s="518">
        <v>0</v>
      </c>
      <c r="F1035" s="519">
        <v>2</v>
      </c>
      <c r="G1035" s="518">
        <v>53</v>
      </c>
      <c r="H1035" s="518">
        <v>20</v>
      </c>
      <c r="I1035" s="518">
        <v>73</v>
      </c>
      <c r="J1035" s="517">
        <v>55</v>
      </c>
      <c r="K1035" s="518">
        <v>20</v>
      </c>
      <c r="L1035" s="518">
        <v>75</v>
      </c>
    </row>
    <row r="1036" spans="3:12" ht="12.75">
      <c r="C1036" s="481" t="s">
        <v>592</v>
      </c>
      <c r="D1036" s="517">
        <v>7</v>
      </c>
      <c r="E1036" s="518">
        <v>0</v>
      </c>
      <c r="F1036" s="519">
        <v>7</v>
      </c>
      <c r="G1036" s="518">
        <v>24</v>
      </c>
      <c r="H1036" s="518">
        <v>10</v>
      </c>
      <c r="I1036" s="518">
        <v>34</v>
      </c>
      <c r="J1036" s="517">
        <v>31</v>
      </c>
      <c r="K1036" s="518">
        <v>10</v>
      </c>
      <c r="L1036" s="518">
        <v>41</v>
      </c>
    </row>
    <row r="1037" spans="3:12" ht="26.25">
      <c r="C1037" s="481" t="s">
        <v>262</v>
      </c>
      <c r="D1037" s="517">
        <v>0</v>
      </c>
      <c r="E1037" s="518">
        <v>0</v>
      </c>
      <c r="F1037" s="519">
        <v>0</v>
      </c>
      <c r="G1037" s="518">
        <v>1</v>
      </c>
      <c r="H1037" s="518">
        <v>0</v>
      </c>
      <c r="I1037" s="518">
        <v>1</v>
      </c>
      <c r="J1037" s="517">
        <v>1</v>
      </c>
      <c r="K1037" s="518">
        <v>0</v>
      </c>
      <c r="L1037" s="518">
        <v>1</v>
      </c>
    </row>
    <row r="1038" spans="3:12" ht="12.75">
      <c r="C1038" s="481" t="s">
        <v>753</v>
      </c>
      <c r="D1038" s="517">
        <v>0</v>
      </c>
      <c r="E1038" s="518">
        <v>0</v>
      </c>
      <c r="F1038" s="519">
        <v>0</v>
      </c>
      <c r="G1038" s="518">
        <v>14</v>
      </c>
      <c r="H1038" s="518">
        <v>6</v>
      </c>
      <c r="I1038" s="518">
        <v>20</v>
      </c>
      <c r="J1038" s="517">
        <v>14</v>
      </c>
      <c r="K1038" s="518">
        <v>6</v>
      </c>
      <c r="L1038" s="518">
        <v>20</v>
      </c>
    </row>
    <row r="1039" spans="3:12" ht="12.75">
      <c r="C1039" s="481" t="s">
        <v>520</v>
      </c>
      <c r="D1039" s="517">
        <v>5</v>
      </c>
      <c r="E1039" s="518">
        <v>2</v>
      </c>
      <c r="F1039" s="519">
        <v>7</v>
      </c>
      <c r="G1039" s="518">
        <v>11</v>
      </c>
      <c r="H1039" s="518">
        <v>3</v>
      </c>
      <c r="I1039" s="518">
        <v>14</v>
      </c>
      <c r="J1039" s="517">
        <v>16</v>
      </c>
      <c r="K1039" s="518">
        <v>5</v>
      </c>
      <c r="L1039" s="518">
        <v>21</v>
      </c>
    </row>
    <row r="1040" spans="3:12" ht="12.75">
      <c r="C1040" s="481" t="s">
        <v>40</v>
      </c>
      <c r="D1040" s="517">
        <v>102</v>
      </c>
      <c r="E1040" s="518">
        <v>119</v>
      </c>
      <c r="F1040" s="519">
        <v>221</v>
      </c>
      <c r="G1040" s="518">
        <v>1</v>
      </c>
      <c r="H1040" s="518">
        <v>0</v>
      </c>
      <c r="I1040" s="518">
        <v>1</v>
      </c>
      <c r="J1040" s="517">
        <v>103</v>
      </c>
      <c r="K1040" s="518">
        <v>119</v>
      </c>
      <c r="L1040" s="518">
        <v>222</v>
      </c>
    </row>
    <row r="1041" spans="3:12" ht="26.25">
      <c r="C1041" s="481" t="s">
        <v>116</v>
      </c>
      <c r="D1041" s="517">
        <v>7</v>
      </c>
      <c r="E1041" s="518">
        <v>2</v>
      </c>
      <c r="F1041" s="519">
        <v>9</v>
      </c>
      <c r="G1041" s="518">
        <v>1</v>
      </c>
      <c r="H1041" s="518">
        <v>0</v>
      </c>
      <c r="I1041" s="518">
        <v>1</v>
      </c>
      <c r="J1041" s="517">
        <v>8</v>
      </c>
      <c r="K1041" s="518">
        <v>2</v>
      </c>
      <c r="L1041" s="518">
        <v>10</v>
      </c>
    </row>
    <row r="1042" spans="3:12" ht="12.75">
      <c r="C1042" s="481" t="s">
        <v>41</v>
      </c>
      <c r="D1042" s="517">
        <v>94</v>
      </c>
      <c r="E1042" s="518">
        <v>16</v>
      </c>
      <c r="F1042" s="519">
        <v>110</v>
      </c>
      <c r="G1042" s="518">
        <v>2</v>
      </c>
      <c r="H1042" s="518">
        <v>0</v>
      </c>
      <c r="I1042" s="518">
        <v>2</v>
      </c>
      <c r="J1042" s="517">
        <v>96</v>
      </c>
      <c r="K1042" s="518">
        <v>16</v>
      </c>
      <c r="L1042" s="518">
        <v>112</v>
      </c>
    </row>
    <row r="1043" spans="3:12" ht="26.25">
      <c r="C1043" s="481" t="s">
        <v>117</v>
      </c>
      <c r="D1043" s="517">
        <v>7</v>
      </c>
      <c r="E1043" s="518">
        <v>1</v>
      </c>
      <c r="F1043" s="519">
        <v>8</v>
      </c>
      <c r="G1043" s="518">
        <v>0</v>
      </c>
      <c r="H1043" s="518">
        <v>0</v>
      </c>
      <c r="I1043" s="518">
        <v>0</v>
      </c>
      <c r="J1043" s="517">
        <v>7</v>
      </c>
      <c r="K1043" s="518">
        <v>1</v>
      </c>
      <c r="L1043" s="518">
        <v>8</v>
      </c>
    </row>
    <row r="1044" spans="3:12" ht="26.25">
      <c r="C1044" s="481" t="s">
        <v>42</v>
      </c>
      <c r="D1044" s="517">
        <v>213</v>
      </c>
      <c r="E1044" s="518">
        <v>11</v>
      </c>
      <c r="F1044" s="519">
        <v>224</v>
      </c>
      <c r="G1044" s="518">
        <v>4</v>
      </c>
      <c r="H1044" s="518">
        <v>1</v>
      </c>
      <c r="I1044" s="518">
        <v>5</v>
      </c>
      <c r="J1044" s="517">
        <v>217</v>
      </c>
      <c r="K1044" s="518">
        <v>12</v>
      </c>
      <c r="L1044" s="518">
        <v>229</v>
      </c>
    </row>
    <row r="1045" spans="3:12" ht="12.75">
      <c r="C1045" s="481" t="s">
        <v>65</v>
      </c>
      <c r="D1045" s="517">
        <v>74</v>
      </c>
      <c r="E1045" s="518">
        <v>6</v>
      </c>
      <c r="F1045" s="519">
        <v>80</v>
      </c>
      <c r="G1045" s="518">
        <v>0</v>
      </c>
      <c r="H1045" s="518">
        <v>0</v>
      </c>
      <c r="I1045" s="518">
        <v>0</v>
      </c>
      <c r="J1045" s="517">
        <v>74</v>
      </c>
      <c r="K1045" s="518">
        <v>6</v>
      </c>
      <c r="L1045" s="518">
        <v>80</v>
      </c>
    </row>
    <row r="1046" spans="3:12" ht="12.75">
      <c r="C1046" s="481" t="s">
        <v>119</v>
      </c>
      <c r="D1046" s="517">
        <v>50</v>
      </c>
      <c r="E1046" s="518">
        <v>6</v>
      </c>
      <c r="F1046" s="519">
        <v>56</v>
      </c>
      <c r="G1046" s="518">
        <v>0</v>
      </c>
      <c r="H1046" s="518">
        <v>0</v>
      </c>
      <c r="I1046" s="518">
        <v>0</v>
      </c>
      <c r="J1046" s="517">
        <v>50</v>
      </c>
      <c r="K1046" s="518">
        <v>6</v>
      </c>
      <c r="L1046" s="518">
        <v>56</v>
      </c>
    </row>
    <row r="1047" spans="3:12" ht="12.75">
      <c r="C1047" s="481" t="s">
        <v>66</v>
      </c>
      <c r="D1047" s="517">
        <v>16</v>
      </c>
      <c r="E1047" s="518">
        <v>8</v>
      </c>
      <c r="F1047" s="519">
        <v>24</v>
      </c>
      <c r="G1047" s="518">
        <v>0</v>
      </c>
      <c r="H1047" s="518">
        <v>0</v>
      </c>
      <c r="I1047" s="518">
        <v>0</v>
      </c>
      <c r="J1047" s="517">
        <v>16</v>
      </c>
      <c r="K1047" s="518">
        <v>8</v>
      </c>
      <c r="L1047" s="518">
        <v>24</v>
      </c>
    </row>
    <row r="1048" spans="3:12" ht="26.25" customHeight="1">
      <c r="C1048" s="481" t="s">
        <v>523</v>
      </c>
      <c r="D1048" s="517">
        <v>21</v>
      </c>
      <c r="E1048" s="518">
        <v>0</v>
      </c>
      <c r="F1048" s="519">
        <v>21</v>
      </c>
      <c r="G1048" s="518">
        <v>0</v>
      </c>
      <c r="H1048" s="518">
        <v>1</v>
      </c>
      <c r="I1048" s="518">
        <v>1</v>
      </c>
      <c r="J1048" s="517">
        <v>21</v>
      </c>
      <c r="K1048" s="518">
        <v>1</v>
      </c>
      <c r="L1048" s="518">
        <v>22</v>
      </c>
    </row>
    <row r="1049" spans="3:12" ht="12.75">
      <c r="C1049" s="481" t="s">
        <v>67</v>
      </c>
      <c r="D1049" s="517">
        <v>272</v>
      </c>
      <c r="E1049" s="518">
        <v>12</v>
      </c>
      <c r="F1049" s="519">
        <v>284</v>
      </c>
      <c r="G1049" s="518">
        <v>3</v>
      </c>
      <c r="H1049" s="518">
        <v>0</v>
      </c>
      <c r="I1049" s="518">
        <v>3</v>
      </c>
      <c r="J1049" s="517">
        <v>275</v>
      </c>
      <c r="K1049" s="518">
        <v>12</v>
      </c>
      <c r="L1049" s="518">
        <v>287</v>
      </c>
    </row>
    <row r="1050" spans="3:12" ht="26.25">
      <c r="C1050" s="481" t="s">
        <v>124</v>
      </c>
      <c r="D1050" s="517">
        <v>31</v>
      </c>
      <c r="E1050" s="518">
        <v>6</v>
      </c>
      <c r="F1050" s="519">
        <v>37</v>
      </c>
      <c r="G1050" s="518">
        <v>1</v>
      </c>
      <c r="H1050" s="518">
        <v>0</v>
      </c>
      <c r="I1050" s="518">
        <v>1</v>
      </c>
      <c r="J1050" s="517">
        <v>32</v>
      </c>
      <c r="K1050" s="518">
        <v>6</v>
      </c>
      <c r="L1050" s="518">
        <v>38</v>
      </c>
    </row>
    <row r="1051" spans="3:12" ht="12.75">
      <c r="C1051" s="481" t="s">
        <v>575</v>
      </c>
      <c r="D1051" s="517">
        <v>0</v>
      </c>
      <c r="E1051" s="518">
        <v>0</v>
      </c>
      <c r="F1051" s="519">
        <v>0</v>
      </c>
      <c r="G1051" s="518">
        <v>24</v>
      </c>
      <c r="H1051" s="518">
        <v>13</v>
      </c>
      <c r="I1051" s="518">
        <v>37</v>
      </c>
      <c r="J1051" s="517">
        <v>24</v>
      </c>
      <c r="K1051" s="518">
        <v>13</v>
      </c>
      <c r="L1051" s="518">
        <v>37</v>
      </c>
    </row>
    <row r="1052" spans="3:12" ht="16.5" customHeight="1">
      <c r="C1052" s="481" t="s">
        <v>754</v>
      </c>
      <c r="D1052" s="517">
        <v>1</v>
      </c>
      <c r="E1052" s="518">
        <v>0</v>
      </c>
      <c r="F1052" s="519">
        <v>1</v>
      </c>
      <c r="G1052" s="518">
        <v>3</v>
      </c>
      <c r="H1052" s="518">
        <v>2</v>
      </c>
      <c r="I1052" s="518">
        <v>5</v>
      </c>
      <c r="J1052" s="517">
        <v>4</v>
      </c>
      <c r="K1052" s="518">
        <v>2</v>
      </c>
      <c r="L1052" s="518">
        <v>6</v>
      </c>
    </row>
    <row r="1053" spans="3:12" ht="12.75">
      <c r="C1053" s="481" t="s">
        <v>576</v>
      </c>
      <c r="D1053" s="517">
        <v>2</v>
      </c>
      <c r="E1053" s="518">
        <v>1</v>
      </c>
      <c r="F1053" s="519">
        <v>3</v>
      </c>
      <c r="G1053" s="518">
        <v>12</v>
      </c>
      <c r="H1053" s="518">
        <v>3</v>
      </c>
      <c r="I1053" s="518">
        <v>15</v>
      </c>
      <c r="J1053" s="517">
        <v>14</v>
      </c>
      <c r="K1053" s="518">
        <v>4</v>
      </c>
      <c r="L1053" s="518">
        <v>18</v>
      </c>
    </row>
    <row r="1054" spans="3:12" ht="15.75" customHeight="1">
      <c r="C1054" s="281" t="s">
        <v>300</v>
      </c>
      <c r="D1054" s="160">
        <v>1021</v>
      </c>
      <c r="E1054" s="161">
        <v>239</v>
      </c>
      <c r="F1054" s="245">
        <v>1260</v>
      </c>
      <c r="G1054" s="161">
        <v>186</v>
      </c>
      <c r="H1054" s="161">
        <v>86</v>
      </c>
      <c r="I1054" s="161">
        <v>272</v>
      </c>
      <c r="J1054" s="160">
        <v>1207</v>
      </c>
      <c r="K1054" s="161">
        <v>325</v>
      </c>
      <c r="L1054" s="161">
        <v>1532</v>
      </c>
    </row>
    <row r="1055" spans="2:12" ht="12.75">
      <c r="B1055" s="126" t="s">
        <v>144</v>
      </c>
      <c r="C1055" s="281"/>
      <c r="D1055" s="142"/>
      <c r="E1055" s="92"/>
      <c r="F1055" s="239"/>
      <c r="G1055" s="92"/>
      <c r="H1055" s="92"/>
      <c r="I1055" s="92"/>
      <c r="J1055" s="142"/>
      <c r="K1055" s="92"/>
      <c r="L1055" s="92"/>
    </row>
    <row r="1056" spans="3:12" ht="12.75">
      <c r="C1056" s="481" t="s">
        <v>542</v>
      </c>
      <c r="D1056" s="517">
        <v>10</v>
      </c>
      <c r="E1056" s="518">
        <v>0</v>
      </c>
      <c r="F1056" s="519">
        <v>10</v>
      </c>
      <c r="G1056" s="518">
        <v>10</v>
      </c>
      <c r="H1056" s="518">
        <v>3</v>
      </c>
      <c r="I1056" s="518">
        <v>13</v>
      </c>
      <c r="J1056" s="517">
        <v>20</v>
      </c>
      <c r="K1056" s="518">
        <v>3</v>
      </c>
      <c r="L1056" s="518">
        <v>23</v>
      </c>
    </row>
    <row r="1057" spans="3:12" ht="12.75">
      <c r="C1057" s="481" t="s">
        <v>43</v>
      </c>
      <c r="D1057" s="517">
        <v>56</v>
      </c>
      <c r="E1057" s="518">
        <v>56</v>
      </c>
      <c r="F1057" s="519">
        <v>112</v>
      </c>
      <c r="G1057" s="518">
        <v>1</v>
      </c>
      <c r="H1057" s="518">
        <v>0</v>
      </c>
      <c r="I1057" s="518">
        <v>1</v>
      </c>
      <c r="J1057" s="517">
        <v>57</v>
      </c>
      <c r="K1057" s="518">
        <v>56</v>
      </c>
      <c r="L1057" s="518">
        <v>113</v>
      </c>
    </row>
    <row r="1058" spans="3:12" ht="12.75">
      <c r="C1058" s="481" t="s">
        <v>415</v>
      </c>
      <c r="D1058" s="517">
        <v>64</v>
      </c>
      <c r="E1058" s="518">
        <v>79</v>
      </c>
      <c r="F1058" s="519">
        <v>143</v>
      </c>
      <c r="G1058" s="518">
        <v>1</v>
      </c>
      <c r="H1058" s="518">
        <v>2</v>
      </c>
      <c r="I1058" s="518">
        <v>3</v>
      </c>
      <c r="J1058" s="517">
        <v>65</v>
      </c>
      <c r="K1058" s="518">
        <v>81</v>
      </c>
      <c r="L1058" s="518">
        <v>146</v>
      </c>
    </row>
    <row r="1059" spans="3:12" ht="12.75">
      <c r="C1059" s="481" t="s">
        <v>190</v>
      </c>
      <c r="D1059" s="517">
        <v>2</v>
      </c>
      <c r="E1059" s="518">
        <v>0</v>
      </c>
      <c r="F1059" s="519">
        <v>2</v>
      </c>
      <c r="G1059" s="518">
        <v>5</v>
      </c>
      <c r="H1059" s="518">
        <v>5</v>
      </c>
      <c r="I1059" s="518">
        <v>10</v>
      </c>
      <c r="J1059" s="517">
        <v>7</v>
      </c>
      <c r="K1059" s="518">
        <v>5</v>
      </c>
      <c r="L1059" s="518">
        <v>12</v>
      </c>
    </row>
    <row r="1060" spans="3:12" ht="12.75">
      <c r="C1060" s="481" t="s">
        <v>578</v>
      </c>
      <c r="D1060" s="517">
        <v>4</v>
      </c>
      <c r="E1060" s="518">
        <v>1</v>
      </c>
      <c r="F1060" s="519">
        <v>5</v>
      </c>
      <c r="G1060" s="518">
        <v>7</v>
      </c>
      <c r="H1060" s="518">
        <v>2</v>
      </c>
      <c r="I1060" s="518">
        <v>9</v>
      </c>
      <c r="J1060" s="517">
        <v>11</v>
      </c>
      <c r="K1060" s="518">
        <v>3</v>
      </c>
      <c r="L1060" s="518">
        <v>14</v>
      </c>
    </row>
    <row r="1061" spans="3:12" ht="12.75">
      <c r="C1061" s="481" t="s">
        <v>450</v>
      </c>
      <c r="D1061" s="517">
        <v>44</v>
      </c>
      <c r="E1061" s="518">
        <v>24</v>
      </c>
      <c r="F1061" s="519">
        <v>68</v>
      </c>
      <c r="G1061" s="518">
        <v>2</v>
      </c>
      <c r="H1061" s="518">
        <v>1</v>
      </c>
      <c r="I1061" s="518">
        <v>3</v>
      </c>
      <c r="J1061" s="517">
        <v>46</v>
      </c>
      <c r="K1061" s="518">
        <v>25</v>
      </c>
      <c r="L1061" s="518">
        <v>71</v>
      </c>
    </row>
    <row r="1062" spans="3:12" ht="12.75">
      <c r="C1062" s="481" t="s">
        <v>282</v>
      </c>
      <c r="D1062" s="517">
        <v>0</v>
      </c>
      <c r="E1062" s="518">
        <v>0</v>
      </c>
      <c r="F1062" s="519">
        <v>0</v>
      </c>
      <c r="G1062" s="518">
        <v>0</v>
      </c>
      <c r="H1062" s="518">
        <v>3</v>
      </c>
      <c r="I1062" s="518">
        <v>3</v>
      </c>
      <c r="J1062" s="517">
        <v>0</v>
      </c>
      <c r="K1062" s="518">
        <v>3</v>
      </c>
      <c r="L1062" s="518">
        <v>3</v>
      </c>
    </row>
    <row r="1063" spans="3:12" ht="12.75">
      <c r="C1063" s="481" t="s">
        <v>45</v>
      </c>
      <c r="D1063" s="517">
        <v>35</v>
      </c>
      <c r="E1063" s="518">
        <v>5</v>
      </c>
      <c r="F1063" s="519">
        <v>40</v>
      </c>
      <c r="G1063" s="518">
        <v>2</v>
      </c>
      <c r="H1063" s="518">
        <v>0</v>
      </c>
      <c r="I1063" s="518">
        <v>2</v>
      </c>
      <c r="J1063" s="517">
        <v>37</v>
      </c>
      <c r="K1063" s="518">
        <v>5</v>
      </c>
      <c r="L1063" s="518">
        <v>42</v>
      </c>
    </row>
    <row r="1064" spans="3:12" ht="12.75">
      <c r="C1064" s="481" t="s">
        <v>48</v>
      </c>
      <c r="D1064" s="517">
        <v>11</v>
      </c>
      <c r="E1064" s="518">
        <v>3</v>
      </c>
      <c r="F1064" s="519">
        <v>14</v>
      </c>
      <c r="G1064" s="518">
        <v>0</v>
      </c>
      <c r="H1064" s="518">
        <v>1</v>
      </c>
      <c r="I1064" s="518">
        <v>1</v>
      </c>
      <c r="J1064" s="517">
        <v>11</v>
      </c>
      <c r="K1064" s="518">
        <v>4</v>
      </c>
      <c r="L1064" s="518">
        <v>15</v>
      </c>
    </row>
    <row r="1065" spans="3:12" ht="12.75">
      <c r="C1065" s="481" t="s">
        <v>261</v>
      </c>
      <c r="D1065" s="517">
        <v>26</v>
      </c>
      <c r="E1065" s="518">
        <v>18</v>
      </c>
      <c r="F1065" s="519">
        <v>44</v>
      </c>
      <c r="G1065" s="518">
        <v>6</v>
      </c>
      <c r="H1065" s="518">
        <v>3</v>
      </c>
      <c r="I1065" s="518">
        <v>9</v>
      </c>
      <c r="J1065" s="517">
        <v>32</v>
      </c>
      <c r="K1065" s="518">
        <v>21</v>
      </c>
      <c r="L1065" s="518">
        <v>53</v>
      </c>
    </row>
    <row r="1066" spans="3:12" ht="12.75">
      <c r="C1066" s="481" t="s">
        <v>283</v>
      </c>
      <c r="D1066" s="517">
        <v>25</v>
      </c>
      <c r="E1066" s="518">
        <v>2</v>
      </c>
      <c r="F1066" s="519">
        <v>27</v>
      </c>
      <c r="G1066" s="518">
        <v>5</v>
      </c>
      <c r="H1066" s="518">
        <v>1</v>
      </c>
      <c r="I1066" s="518">
        <v>6</v>
      </c>
      <c r="J1066" s="517">
        <v>30</v>
      </c>
      <c r="K1066" s="518">
        <v>3</v>
      </c>
      <c r="L1066" s="518">
        <v>33</v>
      </c>
    </row>
    <row r="1067" spans="3:12" ht="12.75">
      <c r="C1067" s="481" t="s">
        <v>193</v>
      </c>
      <c r="D1067" s="517">
        <v>27</v>
      </c>
      <c r="E1067" s="518">
        <v>22</v>
      </c>
      <c r="F1067" s="519">
        <v>49</v>
      </c>
      <c r="G1067" s="518">
        <v>64</v>
      </c>
      <c r="H1067" s="518">
        <v>49</v>
      </c>
      <c r="I1067" s="518">
        <v>113</v>
      </c>
      <c r="J1067" s="517">
        <v>91</v>
      </c>
      <c r="K1067" s="518">
        <v>71</v>
      </c>
      <c r="L1067" s="518">
        <v>162</v>
      </c>
    </row>
    <row r="1068" spans="3:12" ht="12.75">
      <c r="C1068" s="481" t="s">
        <v>126</v>
      </c>
      <c r="D1068" s="517">
        <v>3</v>
      </c>
      <c r="E1068" s="518">
        <v>0</v>
      </c>
      <c r="F1068" s="519">
        <v>3</v>
      </c>
      <c r="G1068" s="518">
        <v>0</v>
      </c>
      <c r="H1068" s="518">
        <v>0</v>
      </c>
      <c r="I1068" s="518">
        <v>0</v>
      </c>
      <c r="J1068" s="517">
        <v>3</v>
      </c>
      <c r="K1068" s="518">
        <v>0</v>
      </c>
      <c r="L1068" s="518">
        <v>3</v>
      </c>
    </row>
    <row r="1069" spans="3:12" ht="12.75">
      <c r="C1069" s="481" t="s">
        <v>127</v>
      </c>
      <c r="D1069" s="517">
        <v>4</v>
      </c>
      <c r="E1069" s="518">
        <v>1</v>
      </c>
      <c r="F1069" s="519">
        <v>5</v>
      </c>
      <c r="G1069" s="518">
        <v>0</v>
      </c>
      <c r="H1069" s="518">
        <v>0</v>
      </c>
      <c r="I1069" s="518">
        <v>0</v>
      </c>
      <c r="J1069" s="517">
        <v>4</v>
      </c>
      <c r="K1069" s="518">
        <v>1</v>
      </c>
      <c r="L1069" s="518">
        <v>5</v>
      </c>
    </row>
    <row r="1070" spans="3:12" ht="12.75">
      <c r="C1070" s="481" t="s">
        <v>521</v>
      </c>
      <c r="D1070" s="517">
        <v>3</v>
      </c>
      <c r="E1070" s="518">
        <v>0</v>
      </c>
      <c r="F1070" s="519">
        <v>3</v>
      </c>
      <c r="G1070" s="518">
        <v>13</v>
      </c>
      <c r="H1070" s="518">
        <v>29</v>
      </c>
      <c r="I1070" s="518">
        <v>42</v>
      </c>
      <c r="J1070" s="517">
        <v>16</v>
      </c>
      <c r="K1070" s="518">
        <v>29</v>
      </c>
      <c r="L1070" s="518">
        <v>45</v>
      </c>
    </row>
    <row r="1071" spans="3:12" ht="26.25">
      <c r="C1071" s="481" t="s">
        <v>484</v>
      </c>
      <c r="D1071" s="517">
        <v>0</v>
      </c>
      <c r="E1071" s="518">
        <v>0</v>
      </c>
      <c r="F1071" s="519">
        <v>0</v>
      </c>
      <c r="G1071" s="518">
        <v>3</v>
      </c>
      <c r="H1071" s="518">
        <v>4</v>
      </c>
      <c r="I1071" s="518">
        <v>7</v>
      </c>
      <c r="J1071" s="517">
        <v>3</v>
      </c>
      <c r="K1071" s="518">
        <v>4</v>
      </c>
      <c r="L1071" s="518">
        <v>7</v>
      </c>
    </row>
    <row r="1072" spans="3:12" ht="12.75">
      <c r="C1072" s="481" t="s">
        <v>446</v>
      </c>
      <c r="D1072" s="517">
        <v>46</v>
      </c>
      <c r="E1072" s="518">
        <v>3</v>
      </c>
      <c r="F1072" s="519">
        <v>49</v>
      </c>
      <c r="G1072" s="518">
        <v>0</v>
      </c>
      <c r="H1072" s="518">
        <v>0</v>
      </c>
      <c r="I1072" s="518">
        <v>0</v>
      </c>
      <c r="J1072" s="517">
        <v>46</v>
      </c>
      <c r="K1072" s="518">
        <v>3</v>
      </c>
      <c r="L1072" s="518">
        <v>49</v>
      </c>
    </row>
    <row r="1073" spans="3:12" ht="12.75">
      <c r="C1073" s="481" t="s">
        <v>420</v>
      </c>
      <c r="D1073" s="517">
        <v>6</v>
      </c>
      <c r="E1073" s="518">
        <v>12</v>
      </c>
      <c r="F1073" s="519">
        <v>18</v>
      </c>
      <c r="G1073" s="520">
        <v>1</v>
      </c>
      <c r="H1073" s="518">
        <v>0</v>
      </c>
      <c r="I1073" s="520">
        <v>1</v>
      </c>
      <c r="J1073" s="517">
        <v>7</v>
      </c>
      <c r="K1073" s="518">
        <v>12</v>
      </c>
      <c r="L1073" s="518">
        <v>19</v>
      </c>
    </row>
    <row r="1074" spans="1:12" ht="12.75">
      <c r="A1074" s="480"/>
      <c r="B1074" s="480"/>
      <c r="C1074" s="281" t="s">
        <v>300</v>
      </c>
      <c r="D1074" s="160">
        <v>366</v>
      </c>
      <c r="E1074" s="161">
        <v>226</v>
      </c>
      <c r="F1074" s="161">
        <v>592</v>
      </c>
      <c r="G1074" s="160">
        <v>120</v>
      </c>
      <c r="H1074" s="161">
        <v>103</v>
      </c>
      <c r="I1074" s="161">
        <v>223</v>
      </c>
      <c r="J1074" s="160">
        <v>486</v>
      </c>
      <c r="K1074" s="161">
        <v>329</v>
      </c>
      <c r="L1074" s="161">
        <v>815</v>
      </c>
    </row>
    <row r="1075" spans="2:12" ht="12.75">
      <c r="B1075" s="126" t="s">
        <v>145</v>
      </c>
      <c r="C1075" s="281"/>
      <c r="D1075" s="517"/>
      <c r="E1075" s="518"/>
      <c r="F1075" s="519"/>
      <c r="G1075" s="518"/>
      <c r="H1075" s="518"/>
      <c r="I1075" s="518"/>
      <c r="J1075" s="517"/>
      <c r="K1075" s="518"/>
      <c r="L1075" s="518"/>
    </row>
    <row r="1076" spans="3:12" ht="12.75">
      <c r="C1076" s="481" t="s">
        <v>174</v>
      </c>
      <c r="D1076" s="517">
        <v>2</v>
      </c>
      <c r="E1076" s="518">
        <v>5</v>
      </c>
      <c r="F1076" s="519">
        <v>7</v>
      </c>
      <c r="G1076" s="520">
        <v>47</v>
      </c>
      <c r="H1076" s="518">
        <v>26</v>
      </c>
      <c r="I1076" s="520">
        <v>73</v>
      </c>
      <c r="J1076" s="517">
        <v>49</v>
      </c>
      <c r="K1076" s="518">
        <v>31</v>
      </c>
      <c r="L1076" s="518">
        <v>80</v>
      </c>
    </row>
    <row r="1077" spans="3:12" ht="12.75">
      <c r="C1077" s="481" t="s">
        <v>419</v>
      </c>
      <c r="D1077" s="523">
        <v>38</v>
      </c>
      <c r="E1077" s="524">
        <v>18</v>
      </c>
      <c r="F1077" s="524">
        <v>56</v>
      </c>
      <c r="G1077" s="523">
        <v>11</v>
      </c>
      <c r="H1077" s="524">
        <v>6</v>
      </c>
      <c r="I1077" s="524">
        <v>17</v>
      </c>
      <c r="J1077" s="523">
        <v>49</v>
      </c>
      <c r="K1077" s="524">
        <v>24</v>
      </c>
      <c r="L1077" s="524">
        <v>73</v>
      </c>
    </row>
    <row r="1078" spans="3:12" ht="12.75">
      <c r="C1078" s="281" t="s">
        <v>300</v>
      </c>
      <c r="D1078" s="521">
        <v>40</v>
      </c>
      <c r="E1078" s="522">
        <v>23</v>
      </c>
      <c r="F1078" s="522">
        <v>63</v>
      </c>
      <c r="G1078" s="521">
        <v>58</v>
      </c>
      <c r="H1078" s="522">
        <v>32</v>
      </c>
      <c r="I1078" s="522">
        <v>90</v>
      </c>
      <c r="J1078" s="521">
        <v>98</v>
      </c>
      <c r="K1078" s="522">
        <v>55</v>
      </c>
      <c r="L1078" s="522">
        <v>153</v>
      </c>
    </row>
    <row r="1079" spans="3:12" ht="16.5" customHeight="1">
      <c r="C1079" s="281" t="s">
        <v>477</v>
      </c>
      <c r="D1079" s="160">
        <v>7569</v>
      </c>
      <c r="E1079" s="161">
        <v>7544</v>
      </c>
      <c r="F1079" s="161">
        <v>15113</v>
      </c>
      <c r="G1079" s="160">
        <v>1398</v>
      </c>
      <c r="H1079" s="161">
        <v>1458</v>
      </c>
      <c r="I1079" s="161">
        <v>2856</v>
      </c>
      <c r="J1079" s="160">
        <v>8967</v>
      </c>
      <c r="K1079" s="161">
        <v>9002</v>
      </c>
      <c r="L1079" s="161">
        <v>17969</v>
      </c>
    </row>
    <row r="1080" spans="1:12" ht="12.75">
      <c r="A1080" s="268" t="s">
        <v>593</v>
      </c>
      <c r="C1080" s="281"/>
      <c r="D1080" s="142"/>
      <c r="E1080" s="92"/>
      <c r="F1080" s="241"/>
      <c r="G1080" s="142"/>
      <c r="H1080" s="92"/>
      <c r="I1080" s="241"/>
      <c r="J1080" s="142"/>
      <c r="K1080" s="92"/>
      <c r="L1080" s="92"/>
    </row>
    <row r="1081" spans="2:12" ht="12.75">
      <c r="B1081" s="126" t="s">
        <v>406</v>
      </c>
      <c r="C1081" s="281"/>
      <c r="D1081" s="142"/>
      <c r="E1081" s="92"/>
      <c r="F1081" s="241"/>
      <c r="G1081" s="142"/>
      <c r="H1081" s="92"/>
      <c r="I1081" s="241"/>
      <c r="J1081" s="142"/>
      <c r="K1081" s="92"/>
      <c r="L1081" s="92"/>
    </row>
    <row r="1082" spans="3:12" ht="12.75">
      <c r="C1082" s="516" t="s">
        <v>79</v>
      </c>
      <c r="D1082" s="517">
        <v>16</v>
      </c>
      <c r="E1082" s="518">
        <v>78</v>
      </c>
      <c r="F1082" s="520">
        <v>94</v>
      </c>
      <c r="G1082" s="517">
        <v>0</v>
      </c>
      <c r="H1082" s="518">
        <v>4</v>
      </c>
      <c r="I1082" s="520">
        <v>4</v>
      </c>
      <c r="J1082" s="517">
        <v>16</v>
      </c>
      <c r="K1082" s="518">
        <v>82</v>
      </c>
      <c r="L1082" s="518">
        <v>98</v>
      </c>
    </row>
    <row r="1083" spans="3:12" ht="12.75">
      <c r="C1083" s="281" t="s">
        <v>300</v>
      </c>
      <c r="D1083" s="160">
        <v>16</v>
      </c>
      <c r="E1083" s="161">
        <v>78</v>
      </c>
      <c r="F1083" s="161">
        <v>94</v>
      </c>
      <c r="G1083" s="160">
        <v>0</v>
      </c>
      <c r="H1083" s="161">
        <v>4</v>
      </c>
      <c r="I1083" s="161">
        <v>4</v>
      </c>
      <c r="J1083" s="160">
        <v>16</v>
      </c>
      <c r="K1083" s="161">
        <v>82</v>
      </c>
      <c r="L1083" s="161">
        <v>98</v>
      </c>
    </row>
    <row r="1084" spans="2:12" ht="12.75">
      <c r="B1084" s="126" t="s">
        <v>139</v>
      </c>
      <c r="C1084" s="281"/>
      <c r="D1084" s="517"/>
      <c r="E1084" s="518"/>
      <c r="F1084" s="520"/>
      <c r="G1084" s="517"/>
      <c r="H1084" s="518"/>
      <c r="I1084" s="520"/>
      <c r="J1084" s="517"/>
      <c r="K1084" s="518"/>
      <c r="L1084" s="518"/>
    </row>
    <row r="1085" spans="3:12" ht="12.75">
      <c r="C1085" s="516" t="s">
        <v>571</v>
      </c>
      <c r="D1085" s="517">
        <v>9</v>
      </c>
      <c r="E1085" s="518">
        <v>38</v>
      </c>
      <c r="F1085" s="520">
        <v>47</v>
      </c>
      <c r="G1085" s="517">
        <v>0</v>
      </c>
      <c r="H1085" s="518">
        <v>1</v>
      </c>
      <c r="I1085" s="520">
        <v>1</v>
      </c>
      <c r="J1085" s="517">
        <v>9</v>
      </c>
      <c r="K1085" s="518">
        <v>39</v>
      </c>
      <c r="L1085" s="518">
        <v>48</v>
      </c>
    </row>
    <row r="1086" spans="3:12" ht="12.75">
      <c r="C1086" s="281" t="s">
        <v>300</v>
      </c>
      <c r="D1086" s="160">
        <v>9</v>
      </c>
      <c r="E1086" s="161">
        <v>38</v>
      </c>
      <c r="F1086" s="161">
        <v>47</v>
      </c>
      <c r="G1086" s="160">
        <v>0</v>
      </c>
      <c r="H1086" s="161">
        <v>1</v>
      </c>
      <c r="I1086" s="161">
        <v>1</v>
      </c>
      <c r="J1086" s="160">
        <v>9</v>
      </c>
      <c r="K1086" s="161">
        <v>39</v>
      </c>
      <c r="L1086" s="161">
        <v>48</v>
      </c>
    </row>
    <row r="1087" spans="3:12" ht="30" customHeight="1">
      <c r="C1087" s="281" t="s">
        <v>594</v>
      </c>
      <c r="D1087" s="160">
        <v>25</v>
      </c>
      <c r="E1087" s="161">
        <v>116</v>
      </c>
      <c r="F1087" s="161">
        <v>141</v>
      </c>
      <c r="G1087" s="160">
        <v>0</v>
      </c>
      <c r="H1087" s="161">
        <v>5</v>
      </c>
      <c r="I1087" s="161">
        <v>5</v>
      </c>
      <c r="J1087" s="160">
        <v>25</v>
      </c>
      <c r="K1087" s="161">
        <v>121</v>
      </c>
      <c r="L1087" s="161">
        <v>146</v>
      </c>
    </row>
    <row r="1088" spans="3:12" ht="16.5" customHeight="1">
      <c r="C1088" s="281" t="s">
        <v>496</v>
      </c>
      <c r="D1088" s="160">
        <f>SUM(D1087,D1079,D862)</f>
        <v>19311</v>
      </c>
      <c r="E1088" s="161">
        <f aca="true" t="shared" si="16" ref="E1088:L1088">SUM(E1087,E1079,E862)</f>
        <v>18834</v>
      </c>
      <c r="F1088" s="161">
        <f t="shared" si="16"/>
        <v>38145</v>
      </c>
      <c r="G1088" s="160">
        <f t="shared" si="16"/>
        <v>2253</v>
      </c>
      <c r="H1088" s="161">
        <f t="shared" si="16"/>
        <v>2289</v>
      </c>
      <c r="I1088" s="161">
        <f t="shared" si="16"/>
        <v>4542</v>
      </c>
      <c r="J1088" s="160">
        <f t="shared" si="16"/>
        <v>21564</v>
      </c>
      <c r="K1088" s="161">
        <f t="shared" si="16"/>
        <v>21123</v>
      </c>
      <c r="L1088" s="161">
        <f t="shared" si="16"/>
        <v>42687</v>
      </c>
    </row>
    <row r="1089" spans="1:12" ht="12.75">
      <c r="A1089" s="268" t="s">
        <v>308</v>
      </c>
      <c r="D1089" s="517">
        <v>929</v>
      </c>
      <c r="E1089" s="518">
        <v>1220</v>
      </c>
      <c r="F1089" s="520">
        <v>2149</v>
      </c>
      <c r="G1089" s="517">
        <v>257</v>
      </c>
      <c r="H1089" s="518">
        <v>257</v>
      </c>
      <c r="I1089" s="520">
        <v>514</v>
      </c>
      <c r="J1089" s="517">
        <v>1186</v>
      </c>
      <c r="K1089" s="518">
        <v>1477</v>
      </c>
      <c r="L1089" s="518">
        <v>2663</v>
      </c>
    </row>
    <row r="1090" spans="1:12" ht="12.75">
      <c r="A1090" s="268" t="s">
        <v>385</v>
      </c>
      <c r="D1090" s="517">
        <v>147</v>
      </c>
      <c r="E1090" s="518">
        <v>335</v>
      </c>
      <c r="F1090" s="520">
        <v>482</v>
      </c>
      <c r="G1090" s="517">
        <v>12</v>
      </c>
      <c r="H1090" s="518">
        <v>13</v>
      </c>
      <c r="I1090" s="520">
        <v>25</v>
      </c>
      <c r="J1090" s="517">
        <v>159</v>
      </c>
      <c r="K1090" s="518">
        <v>348</v>
      </c>
      <c r="L1090" s="518">
        <v>507</v>
      </c>
    </row>
    <row r="1091" spans="1:12" ht="12.75">
      <c r="A1091" s="268" t="s">
        <v>309</v>
      </c>
      <c r="D1091" s="517">
        <v>1514</v>
      </c>
      <c r="E1091" s="518">
        <v>1234</v>
      </c>
      <c r="F1091" s="520">
        <v>2748</v>
      </c>
      <c r="G1091" s="517">
        <v>1362</v>
      </c>
      <c r="H1091" s="518">
        <v>951</v>
      </c>
      <c r="I1091" s="520">
        <v>2313</v>
      </c>
      <c r="J1091" s="517">
        <v>2876</v>
      </c>
      <c r="K1091" s="518">
        <v>2185</v>
      </c>
      <c r="L1091" s="518">
        <v>5061</v>
      </c>
    </row>
    <row r="1092" spans="1:12" ht="12.75">
      <c r="A1092" s="268" t="s">
        <v>310</v>
      </c>
      <c r="D1092" s="517">
        <v>277</v>
      </c>
      <c r="E1092" s="518">
        <v>235</v>
      </c>
      <c r="F1092" s="518">
        <v>512</v>
      </c>
      <c r="G1092" s="517">
        <v>240</v>
      </c>
      <c r="H1092" s="518">
        <v>144</v>
      </c>
      <c r="I1092" s="518">
        <v>384</v>
      </c>
      <c r="J1092" s="517">
        <v>517</v>
      </c>
      <c r="K1092" s="518">
        <v>379</v>
      </c>
      <c r="L1092" s="518">
        <v>896</v>
      </c>
    </row>
    <row r="1093" spans="1:12" ht="12.75">
      <c r="A1093" s="268" t="s">
        <v>313</v>
      </c>
      <c r="D1093" s="517">
        <v>432</v>
      </c>
      <c r="E1093" s="518">
        <v>313</v>
      </c>
      <c r="F1093" s="518">
        <v>745</v>
      </c>
      <c r="G1093" s="517">
        <v>213</v>
      </c>
      <c r="H1093" s="518">
        <v>233</v>
      </c>
      <c r="I1093" s="518">
        <v>446</v>
      </c>
      <c r="J1093" s="517">
        <v>645</v>
      </c>
      <c r="K1093" s="518">
        <v>546</v>
      </c>
      <c r="L1093" s="518">
        <v>1191</v>
      </c>
    </row>
    <row r="1094" spans="1:12" ht="12.75">
      <c r="A1094" s="268" t="s">
        <v>314</v>
      </c>
      <c r="D1094" s="523">
        <v>1128</v>
      </c>
      <c r="E1094" s="524">
        <v>1060</v>
      </c>
      <c r="F1094" s="524">
        <v>2188</v>
      </c>
      <c r="G1094" s="523">
        <v>55</v>
      </c>
      <c r="H1094" s="524">
        <v>79</v>
      </c>
      <c r="I1094" s="524">
        <v>134</v>
      </c>
      <c r="J1094" s="517">
        <v>1183</v>
      </c>
      <c r="K1094" s="518">
        <v>1139</v>
      </c>
      <c r="L1094" s="518">
        <v>2322</v>
      </c>
    </row>
    <row r="1095" spans="3:12" ht="21.75" customHeight="1">
      <c r="C1095" s="281" t="s">
        <v>256</v>
      </c>
      <c r="D1095" s="142">
        <v>23738</v>
      </c>
      <c r="E1095" s="92">
        <v>23231</v>
      </c>
      <c r="F1095" s="241">
        <v>46969</v>
      </c>
      <c r="G1095" s="142">
        <v>4392</v>
      </c>
      <c r="H1095" s="92">
        <v>3966</v>
      </c>
      <c r="I1095" s="241">
        <v>8358</v>
      </c>
      <c r="J1095" s="160">
        <v>28130</v>
      </c>
      <c r="K1095" s="161">
        <v>27197</v>
      </c>
      <c r="L1095" s="161">
        <v>55327</v>
      </c>
    </row>
    <row r="1096" spans="3:12" ht="12.75">
      <c r="C1096" s="281"/>
      <c r="D1096" s="92"/>
      <c r="E1096" s="92"/>
      <c r="F1096" s="92"/>
      <c r="G1096" s="92"/>
      <c r="H1096" s="92"/>
      <c r="I1096" s="92"/>
      <c r="J1096" s="92"/>
      <c r="K1096" s="92"/>
      <c r="L1096" s="92"/>
    </row>
    <row r="1097" spans="3:12" ht="12.75">
      <c r="C1097" s="281"/>
      <c r="D1097" s="268"/>
      <c r="E1097" s="268"/>
      <c r="F1097" s="126"/>
      <c r="G1097" s="268"/>
      <c r="H1097" s="268"/>
      <c r="I1097" s="126"/>
      <c r="J1097" s="126"/>
      <c r="K1097" s="268"/>
      <c r="L1097" s="268"/>
    </row>
    <row r="1098" spans="1:12" ht="25.5" customHeight="1">
      <c r="A1098" s="811" t="s">
        <v>284</v>
      </c>
      <c r="B1098" s="811"/>
      <c r="C1098" s="811"/>
      <c r="D1098" s="811"/>
      <c r="E1098" s="811"/>
      <c r="F1098" s="811"/>
      <c r="G1098" s="811"/>
      <c r="H1098" s="811"/>
      <c r="I1098" s="811"/>
      <c r="J1098" s="811"/>
      <c r="K1098" s="811"/>
      <c r="L1098" s="811"/>
    </row>
    <row r="1099" spans="1:12" ht="13.5" thickBot="1">
      <c r="A1099" s="249"/>
      <c r="B1099" s="249"/>
      <c r="C1099" s="249"/>
      <c r="D1099" s="249"/>
      <c r="E1099" s="249"/>
      <c r="F1099" s="249"/>
      <c r="G1099" s="249"/>
      <c r="H1099" s="249"/>
      <c r="I1099" s="249"/>
      <c r="J1099" s="505"/>
      <c r="K1099" s="505"/>
      <c r="L1099" s="505"/>
    </row>
    <row r="1100" spans="1:12" ht="12.75">
      <c r="A1100" s="506"/>
      <c r="B1100" s="506"/>
      <c r="C1100" s="507"/>
      <c r="D1100" s="847" t="s">
        <v>298</v>
      </c>
      <c r="E1100" s="848"/>
      <c r="F1100" s="849"/>
      <c r="G1100" s="848" t="s">
        <v>299</v>
      </c>
      <c r="H1100" s="848"/>
      <c r="I1100" s="848"/>
      <c r="J1100" s="847" t="s">
        <v>300</v>
      </c>
      <c r="K1100" s="848"/>
      <c r="L1100" s="848"/>
    </row>
    <row r="1101" spans="1:12" ht="12.75">
      <c r="A1101" s="508"/>
      <c r="B1101" s="508"/>
      <c r="C1101" s="509"/>
      <c r="D1101" s="510" t="s">
        <v>301</v>
      </c>
      <c r="E1101" s="511" t="s">
        <v>302</v>
      </c>
      <c r="F1101" s="512" t="s">
        <v>303</v>
      </c>
      <c r="G1101" s="511" t="s">
        <v>301</v>
      </c>
      <c r="H1101" s="511" t="s">
        <v>302</v>
      </c>
      <c r="I1101" s="511" t="s">
        <v>303</v>
      </c>
      <c r="J1101" s="510" t="s">
        <v>301</v>
      </c>
      <c r="K1101" s="511" t="s">
        <v>302</v>
      </c>
      <c r="L1101" s="511" t="s">
        <v>303</v>
      </c>
    </row>
    <row r="1102" spans="1:12" ht="12.75">
      <c r="A1102" s="268" t="s">
        <v>307</v>
      </c>
      <c r="C1102" s="281"/>
      <c r="D1102" s="142"/>
      <c r="E1102" s="92"/>
      <c r="F1102" s="239"/>
      <c r="G1102" s="92"/>
      <c r="H1102" s="92"/>
      <c r="I1102" s="92"/>
      <c r="J1102" s="142"/>
      <c r="K1102" s="92"/>
      <c r="L1102" s="92"/>
    </row>
    <row r="1103" spans="2:12" ht="12.75">
      <c r="B1103" s="126" t="s">
        <v>403</v>
      </c>
      <c r="C1103" s="528"/>
      <c r="D1103" s="517"/>
      <c r="E1103" s="518"/>
      <c r="F1103" s="519"/>
      <c r="G1103" s="520"/>
      <c r="H1103" s="518"/>
      <c r="I1103" s="520"/>
      <c r="J1103" s="517"/>
      <c r="K1103" s="518"/>
      <c r="L1103" s="518"/>
    </row>
    <row r="1104" spans="3:12" ht="12.75">
      <c r="C1104" s="481" t="s">
        <v>403</v>
      </c>
      <c r="D1104" s="517">
        <v>97</v>
      </c>
      <c r="E1104" s="518">
        <v>239</v>
      </c>
      <c r="F1104" s="519">
        <v>336</v>
      </c>
      <c r="G1104" s="520">
        <v>10</v>
      </c>
      <c r="H1104" s="518">
        <v>23</v>
      </c>
      <c r="I1104" s="520">
        <v>33</v>
      </c>
      <c r="J1104" s="517">
        <v>107</v>
      </c>
      <c r="K1104" s="518">
        <v>262</v>
      </c>
      <c r="L1104" s="518">
        <v>369</v>
      </c>
    </row>
    <row r="1105" spans="3:12" ht="12.75">
      <c r="C1105" s="281" t="s">
        <v>300</v>
      </c>
      <c r="D1105" s="160">
        <v>97</v>
      </c>
      <c r="E1105" s="161">
        <v>239</v>
      </c>
      <c r="F1105" s="245">
        <v>336</v>
      </c>
      <c r="G1105" s="161">
        <v>10</v>
      </c>
      <c r="H1105" s="161">
        <v>23</v>
      </c>
      <c r="I1105" s="161">
        <v>33</v>
      </c>
      <c r="J1105" s="160">
        <v>107</v>
      </c>
      <c r="K1105" s="161">
        <v>262</v>
      </c>
      <c r="L1105" s="161">
        <v>369</v>
      </c>
    </row>
    <row r="1106" spans="2:12" ht="12.75">
      <c r="B1106" s="126" t="s">
        <v>144</v>
      </c>
      <c r="C1106" s="528"/>
      <c r="D1106" s="142"/>
      <c r="E1106" s="92"/>
      <c r="F1106" s="239"/>
      <c r="G1106" s="92"/>
      <c r="H1106" s="92"/>
      <c r="I1106" s="92"/>
      <c r="J1106" s="142"/>
      <c r="K1106" s="92"/>
      <c r="L1106" s="92"/>
    </row>
    <row r="1107" spans="3:12" ht="12.75">
      <c r="C1107" s="481" t="s">
        <v>49</v>
      </c>
      <c r="D1107" s="517">
        <v>116</v>
      </c>
      <c r="E1107" s="518">
        <v>6</v>
      </c>
      <c r="F1107" s="519">
        <v>122</v>
      </c>
      <c r="G1107" s="520">
        <v>4</v>
      </c>
      <c r="H1107" s="518">
        <v>3</v>
      </c>
      <c r="I1107" s="520">
        <v>7</v>
      </c>
      <c r="J1107" s="517">
        <v>120</v>
      </c>
      <c r="K1107" s="518">
        <v>9</v>
      </c>
      <c r="L1107" s="518">
        <v>129</v>
      </c>
    </row>
    <row r="1108" spans="3:12" ht="12.75">
      <c r="C1108" s="281" t="s">
        <v>300</v>
      </c>
      <c r="D1108" s="160">
        <v>116</v>
      </c>
      <c r="E1108" s="161">
        <v>6</v>
      </c>
      <c r="F1108" s="245">
        <v>122</v>
      </c>
      <c r="G1108" s="161">
        <v>4</v>
      </c>
      <c r="H1108" s="161">
        <v>3</v>
      </c>
      <c r="I1108" s="161">
        <v>7</v>
      </c>
      <c r="J1108" s="160">
        <v>120</v>
      </c>
      <c r="K1108" s="161">
        <v>9</v>
      </c>
      <c r="L1108" s="161">
        <v>129</v>
      </c>
    </row>
    <row r="1109" spans="3:12" ht="18" customHeight="1">
      <c r="C1109" s="281" t="s">
        <v>254</v>
      </c>
      <c r="D1109" s="142">
        <v>213</v>
      </c>
      <c r="E1109" s="92">
        <v>245</v>
      </c>
      <c r="F1109" s="239">
        <v>458</v>
      </c>
      <c r="G1109" s="92">
        <v>14</v>
      </c>
      <c r="H1109" s="92">
        <v>26</v>
      </c>
      <c r="I1109" s="92">
        <v>40</v>
      </c>
      <c r="J1109" s="142">
        <v>227</v>
      </c>
      <c r="K1109" s="92">
        <v>271</v>
      </c>
      <c r="L1109" s="92">
        <v>498</v>
      </c>
    </row>
    <row r="1110" spans="1:12" ht="12.75">
      <c r="A1110" s="268" t="s">
        <v>468</v>
      </c>
      <c r="C1110" s="281"/>
      <c r="D1110" s="142"/>
      <c r="E1110" s="92"/>
      <c r="F1110" s="239"/>
      <c r="G1110" s="92"/>
      <c r="H1110" s="92"/>
      <c r="I1110" s="92"/>
      <c r="J1110" s="142"/>
      <c r="K1110" s="92"/>
      <c r="L1110" s="92"/>
    </row>
    <row r="1111" spans="2:12" ht="12.75">
      <c r="B1111" s="126" t="s">
        <v>403</v>
      </c>
      <c r="C1111" s="528"/>
      <c r="D1111" s="517"/>
      <c r="E1111" s="518"/>
      <c r="F1111" s="519"/>
      <c r="G1111" s="520"/>
      <c r="H1111" s="518"/>
      <c r="I1111" s="520"/>
      <c r="J1111" s="517"/>
      <c r="K1111" s="518"/>
      <c r="L1111" s="518"/>
    </row>
    <row r="1112" spans="3:12" ht="12.75">
      <c r="C1112" s="481" t="s">
        <v>513</v>
      </c>
      <c r="D1112" s="517">
        <v>3</v>
      </c>
      <c r="E1112" s="518">
        <v>10</v>
      </c>
      <c r="F1112" s="519">
        <v>13</v>
      </c>
      <c r="G1112" s="520">
        <v>6</v>
      </c>
      <c r="H1112" s="518">
        <v>1</v>
      </c>
      <c r="I1112" s="520">
        <v>7</v>
      </c>
      <c r="J1112" s="517">
        <v>9</v>
      </c>
      <c r="K1112" s="518">
        <v>11</v>
      </c>
      <c r="L1112" s="518">
        <v>20</v>
      </c>
    </row>
    <row r="1113" spans="3:12" ht="12.75">
      <c r="C1113" s="481" t="s">
        <v>403</v>
      </c>
      <c r="D1113" s="517">
        <v>25</v>
      </c>
      <c r="E1113" s="518">
        <v>48</v>
      </c>
      <c r="F1113" s="519">
        <v>73</v>
      </c>
      <c r="G1113" s="520">
        <v>1</v>
      </c>
      <c r="H1113" s="518">
        <v>9</v>
      </c>
      <c r="I1113" s="520">
        <v>10</v>
      </c>
      <c r="J1113" s="517">
        <v>26</v>
      </c>
      <c r="K1113" s="518">
        <v>57</v>
      </c>
      <c r="L1113" s="518">
        <v>83</v>
      </c>
    </row>
    <row r="1114" spans="3:12" ht="12.75">
      <c r="C1114" s="281" t="s">
        <v>300</v>
      </c>
      <c r="D1114" s="160">
        <v>28</v>
      </c>
      <c r="E1114" s="161">
        <v>58</v>
      </c>
      <c r="F1114" s="245">
        <v>86</v>
      </c>
      <c r="G1114" s="161">
        <v>7</v>
      </c>
      <c r="H1114" s="161">
        <v>10</v>
      </c>
      <c r="I1114" s="161">
        <v>17</v>
      </c>
      <c r="J1114" s="160">
        <v>35</v>
      </c>
      <c r="K1114" s="161">
        <v>68</v>
      </c>
      <c r="L1114" s="161">
        <v>103</v>
      </c>
    </row>
    <row r="1115" spans="2:12" ht="12.75">
      <c r="B1115" s="126" t="s">
        <v>144</v>
      </c>
      <c r="C1115" s="528"/>
      <c r="D1115" s="142"/>
      <c r="E1115" s="92"/>
      <c r="F1115" s="239"/>
      <c r="G1115" s="92"/>
      <c r="H1115" s="92"/>
      <c r="I1115" s="92"/>
      <c r="J1115" s="142"/>
      <c r="K1115" s="92"/>
      <c r="L1115" s="92"/>
    </row>
    <row r="1116" spans="3:12" ht="12.75">
      <c r="C1116" s="481" t="s">
        <v>49</v>
      </c>
      <c r="D1116" s="517">
        <v>27</v>
      </c>
      <c r="E1116" s="518">
        <v>5</v>
      </c>
      <c r="F1116" s="519">
        <v>32</v>
      </c>
      <c r="G1116" s="518">
        <v>3</v>
      </c>
      <c r="H1116" s="518">
        <v>1</v>
      </c>
      <c r="I1116" s="518">
        <v>4</v>
      </c>
      <c r="J1116" s="517">
        <v>30</v>
      </c>
      <c r="K1116" s="518">
        <v>6</v>
      </c>
      <c r="L1116" s="518">
        <v>36</v>
      </c>
    </row>
    <row r="1117" spans="3:12" ht="13.5" customHeight="1">
      <c r="C1117" s="481" t="s">
        <v>193</v>
      </c>
      <c r="D1117" s="517">
        <v>9</v>
      </c>
      <c r="E1117" s="518">
        <v>5</v>
      </c>
      <c r="F1117" s="519">
        <v>14</v>
      </c>
      <c r="G1117" s="520">
        <v>140</v>
      </c>
      <c r="H1117" s="518">
        <v>67</v>
      </c>
      <c r="I1117" s="520">
        <v>207</v>
      </c>
      <c r="J1117" s="517">
        <v>149</v>
      </c>
      <c r="K1117" s="518">
        <v>72</v>
      </c>
      <c r="L1117" s="518">
        <v>221</v>
      </c>
    </row>
    <row r="1118" spans="3:12" ht="12.75">
      <c r="C1118" s="281" t="s">
        <v>300</v>
      </c>
      <c r="D1118" s="160">
        <v>36</v>
      </c>
      <c r="E1118" s="161">
        <v>10</v>
      </c>
      <c r="F1118" s="245">
        <v>46</v>
      </c>
      <c r="G1118" s="161">
        <v>143</v>
      </c>
      <c r="H1118" s="161">
        <v>68</v>
      </c>
      <c r="I1118" s="161">
        <v>211</v>
      </c>
      <c r="J1118" s="160">
        <v>179</v>
      </c>
      <c r="K1118" s="161">
        <v>78</v>
      </c>
      <c r="L1118" s="161">
        <v>257</v>
      </c>
    </row>
    <row r="1119" spans="3:12" ht="16.5" customHeight="1">
      <c r="C1119" s="281" t="s">
        <v>477</v>
      </c>
      <c r="D1119" s="142">
        <v>64</v>
      </c>
      <c r="E1119" s="92">
        <v>68</v>
      </c>
      <c r="F1119" s="241">
        <v>132</v>
      </c>
      <c r="G1119" s="142">
        <v>150</v>
      </c>
      <c r="H1119" s="92">
        <v>78</v>
      </c>
      <c r="I1119" s="241">
        <v>228</v>
      </c>
      <c r="J1119" s="142">
        <v>214</v>
      </c>
      <c r="K1119" s="92">
        <v>146</v>
      </c>
      <c r="L1119" s="92">
        <v>360</v>
      </c>
    </row>
    <row r="1120" spans="3:12" ht="16.5" customHeight="1">
      <c r="C1120" s="281" t="s">
        <v>496</v>
      </c>
      <c r="D1120" s="160">
        <f aca="true" t="shared" si="17" ref="D1120:L1120">SUM(D1119,D1109)</f>
        <v>277</v>
      </c>
      <c r="E1120" s="161">
        <f t="shared" si="17"/>
        <v>313</v>
      </c>
      <c r="F1120" s="161">
        <f t="shared" si="17"/>
        <v>590</v>
      </c>
      <c r="G1120" s="160">
        <f t="shared" si="17"/>
        <v>164</v>
      </c>
      <c r="H1120" s="161">
        <f t="shared" si="17"/>
        <v>104</v>
      </c>
      <c r="I1120" s="161">
        <f t="shared" si="17"/>
        <v>268</v>
      </c>
      <c r="J1120" s="160">
        <f t="shared" si="17"/>
        <v>441</v>
      </c>
      <c r="K1120" s="161">
        <f t="shared" si="17"/>
        <v>417</v>
      </c>
      <c r="L1120" s="161">
        <f t="shared" si="17"/>
        <v>858</v>
      </c>
    </row>
    <row r="1121" spans="1:12" ht="12.75">
      <c r="A1121" s="268" t="s">
        <v>310</v>
      </c>
      <c r="D1121" s="517">
        <v>44</v>
      </c>
      <c r="E1121" s="518">
        <v>55</v>
      </c>
      <c r="F1121" s="520">
        <v>99</v>
      </c>
      <c r="G1121" s="517">
        <v>26</v>
      </c>
      <c r="H1121" s="518">
        <v>32</v>
      </c>
      <c r="I1121" s="520">
        <v>58</v>
      </c>
      <c r="J1121" s="517">
        <v>70</v>
      </c>
      <c r="K1121" s="518">
        <v>87</v>
      </c>
      <c r="L1121" s="518">
        <v>157</v>
      </c>
    </row>
    <row r="1122" spans="1:12" ht="12.75">
      <c r="A1122" s="268" t="s">
        <v>313</v>
      </c>
      <c r="D1122" s="517">
        <v>0</v>
      </c>
      <c r="E1122" s="518">
        <v>0</v>
      </c>
      <c r="F1122" s="520">
        <v>0</v>
      </c>
      <c r="G1122" s="517">
        <v>0</v>
      </c>
      <c r="H1122" s="518">
        <v>1</v>
      </c>
      <c r="I1122" s="520">
        <v>1</v>
      </c>
      <c r="J1122" s="517">
        <v>0</v>
      </c>
      <c r="K1122" s="518">
        <v>1</v>
      </c>
      <c r="L1122" s="518">
        <v>1</v>
      </c>
    </row>
    <row r="1123" spans="1:12" ht="12.75">
      <c r="A1123" s="268" t="s">
        <v>314</v>
      </c>
      <c r="C1123" s="528"/>
      <c r="D1123" s="523">
        <v>10</v>
      </c>
      <c r="E1123" s="524">
        <v>3</v>
      </c>
      <c r="F1123" s="524">
        <v>13</v>
      </c>
      <c r="G1123" s="523">
        <v>0</v>
      </c>
      <c r="H1123" s="524">
        <v>0</v>
      </c>
      <c r="I1123" s="524">
        <v>0</v>
      </c>
      <c r="J1123" s="523">
        <v>10</v>
      </c>
      <c r="K1123" s="524">
        <v>3</v>
      </c>
      <c r="L1123" s="524">
        <v>13</v>
      </c>
    </row>
    <row r="1124" spans="3:12" ht="21.75" customHeight="1">
      <c r="C1124" s="281" t="s">
        <v>285</v>
      </c>
      <c r="D1124" s="142">
        <v>331</v>
      </c>
      <c r="E1124" s="92">
        <v>371</v>
      </c>
      <c r="F1124" s="241">
        <v>702</v>
      </c>
      <c r="G1124" s="142">
        <v>190</v>
      </c>
      <c r="H1124" s="92">
        <v>137</v>
      </c>
      <c r="I1124" s="241">
        <v>327</v>
      </c>
      <c r="J1124" s="142">
        <v>521</v>
      </c>
      <c r="K1124" s="92">
        <v>508</v>
      </c>
      <c r="L1124" s="92">
        <v>1029</v>
      </c>
    </row>
    <row r="1125" spans="3:12" ht="12.75">
      <c r="C1125" s="281"/>
      <c r="D1125" s="92"/>
      <c r="E1125" s="92"/>
      <c r="F1125" s="241"/>
      <c r="G1125" s="92"/>
      <c r="H1125" s="92"/>
      <c r="I1125" s="241"/>
      <c r="J1125" s="92"/>
      <c r="K1125" s="92"/>
      <c r="L1125" s="92"/>
    </row>
    <row r="1126" spans="3:12" ht="12.75">
      <c r="C1126" s="281"/>
      <c r="D1126" s="518"/>
      <c r="E1126" s="518"/>
      <c r="F1126" s="520"/>
      <c r="G1126" s="518"/>
      <c r="H1126" s="518"/>
      <c r="I1126" s="520"/>
      <c r="J1126" s="518"/>
      <c r="K1126" s="518"/>
      <c r="L1126" s="518"/>
    </row>
    <row r="1127" spans="1:12" ht="27" customHeight="1">
      <c r="A1127" s="811" t="s">
        <v>286</v>
      </c>
      <c r="B1127" s="811"/>
      <c r="C1127" s="811"/>
      <c r="D1127" s="811"/>
      <c r="E1127" s="811"/>
      <c r="F1127" s="811"/>
      <c r="G1127" s="811"/>
      <c r="H1127" s="811"/>
      <c r="I1127" s="811"/>
      <c r="J1127" s="811"/>
      <c r="K1127" s="811"/>
      <c r="L1127" s="811"/>
    </row>
    <row r="1128" spans="1:12" ht="13.5" thickBot="1">
      <c r="A1128" s="249"/>
      <c r="B1128" s="249"/>
      <c r="C1128" s="249"/>
      <c r="D1128" s="249"/>
      <c r="E1128" s="249"/>
      <c r="F1128" s="249"/>
      <c r="G1128" s="249"/>
      <c r="H1128" s="249"/>
      <c r="I1128" s="249"/>
      <c r="J1128" s="505"/>
      <c r="K1128" s="505"/>
      <c r="L1128" s="505"/>
    </row>
    <row r="1129" spans="1:12" ht="27.75" customHeight="1">
      <c r="A1129" s="506"/>
      <c r="B1129" s="506"/>
      <c r="C1129" s="507"/>
      <c r="D1129" s="847" t="s">
        <v>298</v>
      </c>
      <c r="E1129" s="848"/>
      <c r="F1129" s="849"/>
      <c r="G1129" s="848" t="s">
        <v>299</v>
      </c>
      <c r="H1129" s="848"/>
      <c r="I1129" s="848"/>
      <c r="J1129" s="847" t="s">
        <v>300</v>
      </c>
      <c r="K1129" s="848"/>
      <c r="L1129" s="848"/>
    </row>
    <row r="1130" spans="1:12" ht="12.75">
      <c r="A1130" s="508"/>
      <c r="B1130" s="508"/>
      <c r="C1130" s="509"/>
      <c r="D1130" s="510" t="s">
        <v>301</v>
      </c>
      <c r="E1130" s="511" t="s">
        <v>302</v>
      </c>
      <c r="F1130" s="512" t="s">
        <v>303</v>
      </c>
      <c r="G1130" s="511" t="s">
        <v>301</v>
      </c>
      <c r="H1130" s="511" t="s">
        <v>302</v>
      </c>
      <c r="I1130" s="511" t="s">
        <v>303</v>
      </c>
      <c r="J1130" s="510" t="s">
        <v>301</v>
      </c>
      <c r="K1130" s="511" t="s">
        <v>302</v>
      </c>
      <c r="L1130" s="511" t="s">
        <v>303</v>
      </c>
    </row>
    <row r="1131" spans="1:12" ht="12.75">
      <c r="A1131" s="268" t="s">
        <v>307</v>
      </c>
      <c r="C1131" s="281"/>
      <c r="D1131" s="142"/>
      <c r="E1131" s="92"/>
      <c r="F1131" s="239"/>
      <c r="G1131" s="92"/>
      <c r="H1131" s="92"/>
      <c r="I1131" s="92"/>
      <c r="J1131" s="142"/>
      <c r="K1131" s="92"/>
      <c r="L1131" s="92"/>
    </row>
    <row r="1132" spans="2:12" ht="12.75">
      <c r="B1132" s="126" t="s">
        <v>391</v>
      </c>
      <c r="C1132" s="281"/>
      <c r="D1132" s="142"/>
      <c r="E1132" s="92"/>
      <c r="F1132" s="239"/>
      <c r="G1132" s="92"/>
      <c r="H1132" s="92"/>
      <c r="I1132" s="92"/>
      <c r="J1132" s="142"/>
      <c r="K1132" s="92"/>
      <c r="L1132" s="92"/>
    </row>
    <row r="1133" spans="3:12" ht="12.75">
      <c r="C1133" s="516" t="s">
        <v>391</v>
      </c>
      <c r="D1133" s="517">
        <v>137</v>
      </c>
      <c r="E1133" s="518">
        <v>168</v>
      </c>
      <c r="F1133" s="519">
        <v>305</v>
      </c>
      <c r="G1133" s="518">
        <v>19</v>
      </c>
      <c r="H1133" s="518">
        <v>21</v>
      </c>
      <c r="I1133" s="518">
        <v>40</v>
      </c>
      <c r="J1133" s="517">
        <v>156</v>
      </c>
      <c r="K1133" s="518">
        <v>189</v>
      </c>
      <c r="L1133" s="518">
        <v>345</v>
      </c>
    </row>
    <row r="1134" spans="3:12" ht="12.75">
      <c r="C1134" s="516" t="s">
        <v>4</v>
      </c>
      <c r="D1134" s="517">
        <v>42</v>
      </c>
      <c r="E1134" s="518">
        <v>156</v>
      </c>
      <c r="F1134" s="519">
        <v>198</v>
      </c>
      <c r="G1134" s="518">
        <v>5</v>
      </c>
      <c r="H1134" s="518">
        <v>26</v>
      </c>
      <c r="I1134" s="518">
        <v>31</v>
      </c>
      <c r="J1134" s="517">
        <v>47</v>
      </c>
      <c r="K1134" s="518">
        <v>182</v>
      </c>
      <c r="L1134" s="518">
        <v>229</v>
      </c>
    </row>
    <row r="1135" spans="3:12" ht="12.75">
      <c r="C1135" s="281" t="s">
        <v>300</v>
      </c>
      <c r="D1135" s="160">
        <v>179</v>
      </c>
      <c r="E1135" s="161">
        <v>324</v>
      </c>
      <c r="F1135" s="245">
        <v>503</v>
      </c>
      <c r="G1135" s="161">
        <v>24</v>
      </c>
      <c r="H1135" s="161">
        <v>47</v>
      </c>
      <c r="I1135" s="161">
        <v>71</v>
      </c>
      <c r="J1135" s="160">
        <v>203</v>
      </c>
      <c r="K1135" s="161">
        <v>371</v>
      </c>
      <c r="L1135" s="161">
        <v>574</v>
      </c>
    </row>
    <row r="1136" spans="2:12" ht="18" customHeight="1">
      <c r="B1136" s="126" t="s">
        <v>402</v>
      </c>
      <c r="C1136" s="281"/>
      <c r="D1136" s="142"/>
      <c r="E1136" s="92"/>
      <c r="F1136" s="239"/>
      <c r="G1136" s="92"/>
      <c r="H1136" s="92"/>
      <c r="I1136" s="92"/>
      <c r="J1136" s="142"/>
      <c r="K1136" s="92"/>
      <c r="L1136" s="92"/>
    </row>
    <row r="1137" spans="3:12" ht="12.75">
      <c r="C1137" s="516" t="s">
        <v>414</v>
      </c>
      <c r="D1137" s="517">
        <v>312</v>
      </c>
      <c r="E1137" s="518">
        <v>343</v>
      </c>
      <c r="F1137" s="519">
        <v>655</v>
      </c>
      <c r="G1137" s="518">
        <v>20</v>
      </c>
      <c r="H1137" s="518">
        <v>36</v>
      </c>
      <c r="I1137" s="518">
        <v>56</v>
      </c>
      <c r="J1137" s="517">
        <v>332</v>
      </c>
      <c r="K1137" s="518">
        <v>379</v>
      </c>
      <c r="L1137" s="518">
        <v>711</v>
      </c>
    </row>
    <row r="1138" spans="3:12" ht="12.75">
      <c r="C1138" s="281" t="s">
        <v>300</v>
      </c>
      <c r="D1138" s="160">
        <v>312</v>
      </c>
      <c r="E1138" s="161">
        <v>343</v>
      </c>
      <c r="F1138" s="245">
        <v>655</v>
      </c>
      <c r="G1138" s="161">
        <v>20</v>
      </c>
      <c r="H1138" s="161">
        <v>36</v>
      </c>
      <c r="I1138" s="161">
        <v>56</v>
      </c>
      <c r="J1138" s="160">
        <v>332</v>
      </c>
      <c r="K1138" s="161">
        <v>379</v>
      </c>
      <c r="L1138" s="161">
        <v>711</v>
      </c>
    </row>
    <row r="1139" spans="2:12" ht="12.75">
      <c r="B1139" s="126" t="s">
        <v>403</v>
      </c>
      <c r="C1139" s="528"/>
      <c r="D1139" s="517"/>
      <c r="E1139" s="518"/>
      <c r="F1139" s="519"/>
      <c r="G1139" s="520"/>
      <c r="H1139" s="518"/>
      <c r="I1139" s="520"/>
      <c r="J1139" s="517"/>
      <c r="K1139" s="518"/>
      <c r="L1139" s="518"/>
    </row>
    <row r="1140" spans="3:12" ht="12.75">
      <c r="C1140" s="481" t="s">
        <v>403</v>
      </c>
      <c r="D1140" s="517">
        <v>87</v>
      </c>
      <c r="E1140" s="518">
        <v>208</v>
      </c>
      <c r="F1140" s="519">
        <v>295</v>
      </c>
      <c r="G1140" s="520">
        <v>23</v>
      </c>
      <c r="H1140" s="518">
        <v>46</v>
      </c>
      <c r="I1140" s="520">
        <v>69</v>
      </c>
      <c r="J1140" s="517">
        <v>110</v>
      </c>
      <c r="K1140" s="518">
        <v>254</v>
      </c>
      <c r="L1140" s="518">
        <v>364</v>
      </c>
    </row>
    <row r="1141" spans="3:12" ht="12.75">
      <c r="C1141" s="281" t="s">
        <v>300</v>
      </c>
      <c r="D1141" s="160">
        <v>87</v>
      </c>
      <c r="E1141" s="161">
        <v>208</v>
      </c>
      <c r="F1141" s="245">
        <v>295</v>
      </c>
      <c r="G1141" s="161">
        <v>23</v>
      </c>
      <c r="H1141" s="161">
        <v>46</v>
      </c>
      <c r="I1141" s="161">
        <v>69</v>
      </c>
      <c r="J1141" s="160">
        <v>110</v>
      </c>
      <c r="K1141" s="161">
        <v>254</v>
      </c>
      <c r="L1141" s="161">
        <v>364</v>
      </c>
    </row>
    <row r="1142" spans="2:12" ht="12.75">
      <c r="B1142" s="126" t="s">
        <v>566</v>
      </c>
      <c r="C1142" s="281"/>
      <c r="D1142" s="142"/>
      <c r="E1142" s="92"/>
      <c r="F1142" s="239"/>
      <c r="G1142" s="92"/>
      <c r="H1142" s="92"/>
      <c r="I1142" s="92"/>
      <c r="J1142" s="142"/>
      <c r="K1142" s="92"/>
      <c r="L1142" s="92"/>
    </row>
    <row r="1143" spans="3:12" ht="12.75">
      <c r="C1143" s="516" t="s">
        <v>566</v>
      </c>
      <c r="D1143" s="517">
        <v>11</v>
      </c>
      <c r="E1143" s="518">
        <v>78</v>
      </c>
      <c r="F1143" s="519">
        <v>89</v>
      </c>
      <c r="G1143" s="518">
        <v>3</v>
      </c>
      <c r="H1143" s="518">
        <v>32</v>
      </c>
      <c r="I1143" s="518">
        <v>35</v>
      </c>
      <c r="J1143" s="517">
        <v>14</v>
      </c>
      <c r="K1143" s="518">
        <v>110</v>
      </c>
      <c r="L1143" s="518">
        <v>124</v>
      </c>
    </row>
    <row r="1144" spans="3:12" ht="12.75">
      <c r="C1144" s="281" t="s">
        <v>300</v>
      </c>
      <c r="D1144" s="160">
        <v>11</v>
      </c>
      <c r="E1144" s="161">
        <v>78</v>
      </c>
      <c r="F1144" s="245">
        <v>89</v>
      </c>
      <c r="G1144" s="161">
        <v>3</v>
      </c>
      <c r="H1144" s="161">
        <v>32</v>
      </c>
      <c r="I1144" s="161">
        <v>35</v>
      </c>
      <c r="J1144" s="160">
        <v>14</v>
      </c>
      <c r="K1144" s="161">
        <v>110</v>
      </c>
      <c r="L1144" s="161">
        <v>124</v>
      </c>
    </row>
    <row r="1145" spans="2:12" ht="12.75">
      <c r="B1145" s="126" t="s">
        <v>404</v>
      </c>
      <c r="C1145" s="528"/>
      <c r="D1145" s="517"/>
      <c r="E1145" s="518"/>
      <c r="F1145" s="519"/>
      <c r="G1145" s="520"/>
      <c r="H1145" s="518"/>
      <c r="I1145" s="520"/>
      <c r="J1145" s="517"/>
      <c r="K1145" s="518"/>
      <c r="L1145" s="518"/>
    </row>
    <row r="1146" spans="3:12" ht="12.75">
      <c r="C1146" s="481" t="s">
        <v>404</v>
      </c>
      <c r="D1146" s="517">
        <v>46</v>
      </c>
      <c r="E1146" s="518">
        <v>171</v>
      </c>
      <c r="F1146" s="519">
        <v>217</v>
      </c>
      <c r="G1146" s="520">
        <v>44</v>
      </c>
      <c r="H1146" s="518">
        <v>222</v>
      </c>
      <c r="I1146" s="520">
        <v>266</v>
      </c>
      <c r="J1146" s="517">
        <v>90</v>
      </c>
      <c r="K1146" s="518">
        <v>393</v>
      </c>
      <c r="L1146" s="518">
        <v>483</v>
      </c>
    </row>
    <row r="1147" spans="3:12" ht="12.75">
      <c r="C1147" s="281" t="s">
        <v>300</v>
      </c>
      <c r="D1147" s="160">
        <v>46</v>
      </c>
      <c r="E1147" s="161">
        <v>171</v>
      </c>
      <c r="F1147" s="245">
        <v>217</v>
      </c>
      <c r="G1147" s="161">
        <v>44</v>
      </c>
      <c r="H1147" s="161">
        <v>222</v>
      </c>
      <c r="I1147" s="161">
        <v>266</v>
      </c>
      <c r="J1147" s="160">
        <v>90</v>
      </c>
      <c r="K1147" s="161">
        <v>393</v>
      </c>
      <c r="L1147" s="161">
        <v>483</v>
      </c>
    </row>
    <row r="1148" spans="2:12" ht="13.5" customHeight="1">
      <c r="B1148" s="126" t="s">
        <v>194</v>
      </c>
      <c r="C1148" s="281"/>
      <c r="D1148" s="142"/>
      <c r="E1148" s="92"/>
      <c r="F1148" s="239"/>
      <c r="G1148" s="92"/>
      <c r="H1148" s="92"/>
      <c r="I1148" s="92"/>
      <c r="J1148" s="142"/>
      <c r="K1148" s="92"/>
      <c r="L1148" s="92"/>
    </row>
    <row r="1149" spans="3:12" ht="12.75">
      <c r="C1149" s="481" t="s">
        <v>163</v>
      </c>
      <c r="D1149" s="517">
        <v>481</v>
      </c>
      <c r="E1149" s="518">
        <v>287</v>
      </c>
      <c r="F1149" s="519">
        <v>768</v>
      </c>
      <c r="G1149" s="518">
        <v>36</v>
      </c>
      <c r="H1149" s="518">
        <v>28</v>
      </c>
      <c r="I1149" s="518">
        <v>64</v>
      </c>
      <c r="J1149" s="517">
        <v>517</v>
      </c>
      <c r="K1149" s="518">
        <v>315</v>
      </c>
      <c r="L1149" s="518">
        <v>832</v>
      </c>
    </row>
    <row r="1150" spans="3:12" ht="12.75">
      <c r="C1150" s="481" t="s">
        <v>164</v>
      </c>
      <c r="D1150" s="517">
        <v>40</v>
      </c>
      <c r="E1150" s="518">
        <v>22</v>
      </c>
      <c r="F1150" s="519">
        <v>62</v>
      </c>
      <c r="G1150" s="518">
        <v>5</v>
      </c>
      <c r="H1150" s="518">
        <v>3</v>
      </c>
      <c r="I1150" s="518">
        <v>8</v>
      </c>
      <c r="J1150" s="517">
        <v>45</v>
      </c>
      <c r="K1150" s="518">
        <v>25</v>
      </c>
      <c r="L1150" s="518">
        <v>70</v>
      </c>
    </row>
    <row r="1151" spans="3:12" ht="12.75">
      <c r="C1151" s="481" t="s">
        <v>165</v>
      </c>
      <c r="D1151" s="517">
        <v>243</v>
      </c>
      <c r="E1151" s="518">
        <v>94</v>
      </c>
      <c r="F1151" s="519">
        <v>337</v>
      </c>
      <c r="G1151" s="518">
        <v>8</v>
      </c>
      <c r="H1151" s="518">
        <v>2</v>
      </c>
      <c r="I1151" s="518">
        <v>10</v>
      </c>
      <c r="J1151" s="517">
        <v>251</v>
      </c>
      <c r="K1151" s="518">
        <v>96</v>
      </c>
      <c r="L1151" s="518">
        <v>347</v>
      </c>
    </row>
    <row r="1152" spans="3:12" ht="26.25">
      <c r="C1152" s="481" t="s">
        <v>353</v>
      </c>
      <c r="D1152" s="517">
        <v>85</v>
      </c>
      <c r="E1152" s="518">
        <v>25</v>
      </c>
      <c r="F1152" s="519">
        <v>110</v>
      </c>
      <c r="G1152" s="520">
        <v>4</v>
      </c>
      <c r="H1152" s="518">
        <v>0</v>
      </c>
      <c r="I1152" s="520">
        <v>4</v>
      </c>
      <c r="J1152" s="517">
        <v>89</v>
      </c>
      <c r="K1152" s="518">
        <v>25</v>
      </c>
      <c r="L1152" s="518">
        <v>114</v>
      </c>
    </row>
    <row r="1153" spans="3:12" ht="12.75">
      <c r="C1153" s="281" t="s">
        <v>300</v>
      </c>
      <c r="D1153" s="160">
        <v>849</v>
      </c>
      <c r="E1153" s="161">
        <v>428</v>
      </c>
      <c r="F1153" s="245">
        <v>1277</v>
      </c>
      <c r="G1153" s="161">
        <v>53</v>
      </c>
      <c r="H1153" s="161">
        <v>33</v>
      </c>
      <c r="I1153" s="161">
        <v>86</v>
      </c>
      <c r="J1153" s="160">
        <v>902</v>
      </c>
      <c r="K1153" s="161">
        <v>461</v>
      </c>
      <c r="L1153" s="161">
        <v>1363</v>
      </c>
    </row>
    <row r="1154" spans="2:12" ht="12.75">
      <c r="B1154" s="854" t="s">
        <v>409</v>
      </c>
      <c r="C1154" s="855"/>
      <c r="D1154" s="142"/>
      <c r="E1154" s="92"/>
      <c r="F1154" s="239"/>
      <c r="G1154" s="92"/>
      <c r="H1154" s="92"/>
      <c r="I1154" s="92"/>
      <c r="J1154" s="142"/>
      <c r="K1154" s="92"/>
      <c r="L1154" s="92"/>
    </row>
    <row r="1155" spans="3:12" ht="12.75">
      <c r="C1155" s="481" t="s">
        <v>27</v>
      </c>
      <c r="D1155" s="517">
        <v>116</v>
      </c>
      <c r="E1155" s="518">
        <v>192</v>
      </c>
      <c r="F1155" s="519">
        <v>308</v>
      </c>
      <c r="G1155" s="520">
        <v>6</v>
      </c>
      <c r="H1155" s="518">
        <v>24</v>
      </c>
      <c r="I1155" s="520">
        <v>30</v>
      </c>
      <c r="J1155" s="517">
        <v>122</v>
      </c>
      <c r="K1155" s="518">
        <v>216</v>
      </c>
      <c r="L1155" s="518">
        <v>338</v>
      </c>
    </row>
    <row r="1156" spans="3:12" ht="12.75">
      <c r="C1156" s="281" t="s">
        <v>300</v>
      </c>
      <c r="D1156" s="160">
        <v>116</v>
      </c>
      <c r="E1156" s="161">
        <v>192</v>
      </c>
      <c r="F1156" s="245">
        <v>308</v>
      </c>
      <c r="G1156" s="161">
        <v>6</v>
      </c>
      <c r="H1156" s="161">
        <v>24</v>
      </c>
      <c r="I1156" s="161">
        <v>30</v>
      </c>
      <c r="J1156" s="160">
        <v>122</v>
      </c>
      <c r="K1156" s="161">
        <v>216</v>
      </c>
      <c r="L1156" s="161">
        <v>338</v>
      </c>
    </row>
    <row r="1157" spans="2:12" ht="12.75">
      <c r="B1157" s="126" t="s">
        <v>405</v>
      </c>
      <c r="C1157" s="528"/>
      <c r="D1157" s="517"/>
      <c r="E1157" s="518"/>
      <c r="F1157" s="519"/>
      <c r="G1157" s="520"/>
      <c r="H1157" s="518"/>
      <c r="I1157" s="520"/>
      <c r="J1157" s="517"/>
      <c r="K1157" s="518"/>
      <c r="L1157" s="518"/>
    </row>
    <row r="1158" spans="3:12" ht="12.75">
      <c r="C1158" s="481" t="s">
        <v>405</v>
      </c>
      <c r="D1158" s="517">
        <v>92</v>
      </c>
      <c r="E1158" s="518">
        <v>269</v>
      </c>
      <c r="F1158" s="519">
        <v>361</v>
      </c>
      <c r="G1158" s="520">
        <v>19</v>
      </c>
      <c r="H1158" s="518">
        <v>52</v>
      </c>
      <c r="I1158" s="520">
        <v>71</v>
      </c>
      <c r="J1158" s="517">
        <v>111</v>
      </c>
      <c r="K1158" s="518">
        <v>321</v>
      </c>
      <c r="L1158" s="518">
        <v>432</v>
      </c>
    </row>
    <row r="1159" spans="3:12" ht="12.75">
      <c r="C1159" s="281" t="s">
        <v>300</v>
      </c>
      <c r="D1159" s="160">
        <v>92</v>
      </c>
      <c r="E1159" s="161">
        <v>269</v>
      </c>
      <c r="F1159" s="245">
        <v>361</v>
      </c>
      <c r="G1159" s="161">
        <v>19</v>
      </c>
      <c r="H1159" s="161">
        <v>52</v>
      </c>
      <c r="I1159" s="161">
        <v>71</v>
      </c>
      <c r="J1159" s="160">
        <v>111</v>
      </c>
      <c r="K1159" s="161">
        <v>321</v>
      </c>
      <c r="L1159" s="161">
        <v>432</v>
      </c>
    </row>
    <row r="1160" spans="2:12" ht="12.75">
      <c r="B1160" s="126" t="s">
        <v>406</v>
      </c>
      <c r="C1160" s="281"/>
      <c r="D1160" s="142"/>
      <c r="E1160" s="92"/>
      <c r="F1160" s="239"/>
      <c r="G1160" s="92"/>
      <c r="H1160" s="92"/>
      <c r="I1160" s="92"/>
      <c r="J1160" s="142"/>
      <c r="K1160" s="92"/>
      <c r="L1160" s="92"/>
    </row>
    <row r="1161" spans="3:12" ht="13.5" customHeight="1">
      <c r="C1161" s="481" t="s">
        <v>406</v>
      </c>
      <c r="D1161" s="517">
        <v>142</v>
      </c>
      <c r="E1161" s="518">
        <v>183</v>
      </c>
      <c r="F1161" s="519">
        <v>325</v>
      </c>
      <c r="G1161" s="520">
        <v>37</v>
      </c>
      <c r="H1161" s="518">
        <v>31</v>
      </c>
      <c r="I1161" s="520">
        <v>68</v>
      </c>
      <c r="J1161" s="517">
        <v>179</v>
      </c>
      <c r="K1161" s="518">
        <v>214</v>
      </c>
      <c r="L1161" s="518">
        <v>393</v>
      </c>
    </row>
    <row r="1162" spans="3:12" ht="12.75">
      <c r="C1162" s="281" t="s">
        <v>300</v>
      </c>
      <c r="D1162" s="160">
        <v>142</v>
      </c>
      <c r="E1162" s="161">
        <v>183</v>
      </c>
      <c r="F1162" s="245">
        <v>325</v>
      </c>
      <c r="G1162" s="161">
        <v>37</v>
      </c>
      <c r="H1162" s="161">
        <v>31</v>
      </c>
      <c r="I1162" s="161">
        <v>68</v>
      </c>
      <c r="J1162" s="160">
        <v>179</v>
      </c>
      <c r="K1162" s="161">
        <v>214</v>
      </c>
      <c r="L1162" s="161">
        <v>393</v>
      </c>
    </row>
    <row r="1163" spans="2:12" ht="12.75">
      <c r="B1163" s="126" t="s">
        <v>407</v>
      </c>
      <c r="C1163" s="281"/>
      <c r="D1163" s="142"/>
      <c r="E1163" s="92"/>
      <c r="F1163" s="239"/>
      <c r="G1163" s="92"/>
      <c r="H1163" s="92"/>
      <c r="I1163" s="92"/>
      <c r="J1163" s="142"/>
      <c r="K1163" s="92"/>
      <c r="L1163" s="92"/>
    </row>
    <row r="1164" spans="3:12" ht="12.75">
      <c r="C1164" s="481" t="s">
        <v>407</v>
      </c>
      <c r="D1164" s="517">
        <v>167</v>
      </c>
      <c r="E1164" s="518">
        <v>91</v>
      </c>
      <c r="F1164" s="519">
        <v>258</v>
      </c>
      <c r="G1164" s="520">
        <v>17</v>
      </c>
      <c r="H1164" s="518">
        <v>8</v>
      </c>
      <c r="I1164" s="520">
        <v>25</v>
      </c>
      <c r="J1164" s="517">
        <v>184</v>
      </c>
      <c r="K1164" s="518">
        <v>99</v>
      </c>
      <c r="L1164" s="518">
        <v>283</v>
      </c>
    </row>
    <row r="1165" spans="3:12" ht="12.75">
      <c r="C1165" s="281" t="s">
        <v>300</v>
      </c>
      <c r="D1165" s="160">
        <v>167</v>
      </c>
      <c r="E1165" s="161">
        <v>91</v>
      </c>
      <c r="F1165" s="245">
        <v>258</v>
      </c>
      <c r="G1165" s="161">
        <v>17</v>
      </c>
      <c r="H1165" s="161">
        <v>8</v>
      </c>
      <c r="I1165" s="161">
        <v>25</v>
      </c>
      <c r="J1165" s="160">
        <v>184</v>
      </c>
      <c r="K1165" s="161">
        <v>99</v>
      </c>
      <c r="L1165" s="161">
        <v>283</v>
      </c>
    </row>
    <row r="1166" spans="2:12" ht="12.75">
      <c r="B1166" s="126" t="s">
        <v>396</v>
      </c>
      <c r="C1166" s="281"/>
      <c r="D1166" s="142"/>
      <c r="E1166" s="92"/>
      <c r="F1166" s="239"/>
      <c r="G1166" s="92"/>
      <c r="H1166" s="92"/>
      <c r="I1166" s="92"/>
      <c r="J1166" s="142"/>
      <c r="K1166" s="92"/>
      <c r="L1166" s="92"/>
    </row>
    <row r="1167" spans="3:12" ht="12.75">
      <c r="C1167" s="516" t="s">
        <v>12</v>
      </c>
      <c r="D1167" s="517">
        <v>570</v>
      </c>
      <c r="E1167" s="518">
        <v>72</v>
      </c>
      <c r="F1167" s="519">
        <v>642</v>
      </c>
      <c r="G1167" s="518">
        <v>28</v>
      </c>
      <c r="H1167" s="518">
        <v>3</v>
      </c>
      <c r="I1167" s="518">
        <v>31</v>
      </c>
      <c r="J1167" s="517">
        <v>598</v>
      </c>
      <c r="K1167" s="518">
        <v>75</v>
      </c>
      <c r="L1167" s="518">
        <v>673</v>
      </c>
    </row>
    <row r="1168" spans="3:12" ht="12.75">
      <c r="C1168" s="281" t="s">
        <v>300</v>
      </c>
      <c r="D1168" s="160">
        <v>570</v>
      </c>
      <c r="E1168" s="161">
        <v>72</v>
      </c>
      <c r="F1168" s="245">
        <v>642</v>
      </c>
      <c r="G1168" s="161">
        <v>28</v>
      </c>
      <c r="H1168" s="161">
        <v>3</v>
      </c>
      <c r="I1168" s="161">
        <v>31</v>
      </c>
      <c r="J1168" s="160">
        <v>598</v>
      </c>
      <c r="K1168" s="161">
        <v>75</v>
      </c>
      <c r="L1168" s="161">
        <v>673</v>
      </c>
    </row>
    <row r="1169" spans="2:12" ht="12.75">
      <c r="B1169" s="126" t="s">
        <v>139</v>
      </c>
      <c r="C1169" s="281"/>
      <c r="D1169" s="142"/>
      <c r="E1169" s="92"/>
      <c r="F1169" s="239"/>
      <c r="G1169" s="92"/>
      <c r="H1169" s="92"/>
      <c r="I1169" s="92"/>
      <c r="J1169" s="142"/>
      <c r="K1169" s="92"/>
      <c r="L1169" s="92"/>
    </row>
    <row r="1170" spans="3:12" ht="12.75">
      <c r="C1170" s="481" t="s">
        <v>29</v>
      </c>
      <c r="D1170" s="517">
        <v>71</v>
      </c>
      <c r="E1170" s="518">
        <v>182</v>
      </c>
      <c r="F1170" s="519">
        <v>253</v>
      </c>
      <c r="G1170" s="518">
        <v>6</v>
      </c>
      <c r="H1170" s="518">
        <v>15</v>
      </c>
      <c r="I1170" s="518">
        <v>21</v>
      </c>
      <c r="J1170" s="517">
        <v>77</v>
      </c>
      <c r="K1170" s="518">
        <v>197</v>
      </c>
      <c r="L1170" s="518">
        <v>274</v>
      </c>
    </row>
    <row r="1171" spans="3:12" ht="12.75">
      <c r="C1171" s="481" t="s">
        <v>30</v>
      </c>
      <c r="D1171" s="517">
        <v>95</v>
      </c>
      <c r="E1171" s="518">
        <v>46</v>
      </c>
      <c r="F1171" s="519">
        <v>141</v>
      </c>
      <c r="G1171" s="518">
        <v>8</v>
      </c>
      <c r="H1171" s="518">
        <v>8</v>
      </c>
      <c r="I1171" s="518">
        <v>16</v>
      </c>
      <c r="J1171" s="517">
        <v>103</v>
      </c>
      <c r="K1171" s="518">
        <v>54</v>
      </c>
      <c r="L1171" s="518">
        <v>157</v>
      </c>
    </row>
    <row r="1172" spans="3:12" ht="12.75">
      <c r="C1172" s="481" t="s">
        <v>31</v>
      </c>
      <c r="D1172" s="517">
        <v>49</v>
      </c>
      <c r="E1172" s="518">
        <v>107</v>
      </c>
      <c r="F1172" s="519">
        <v>156</v>
      </c>
      <c r="G1172" s="520">
        <v>9</v>
      </c>
      <c r="H1172" s="518">
        <v>10</v>
      </c>
      <c r="I1172" s="520">
        <v>19</v>
      </c>
      <c r="J1172" s="517">
        <v>58</v>
      </c>
      <c r="K1172" s="518">
        <v>117</v>
      </c>
      <c r="L1172" s="518">
        <v>175</v>
      </c>
    </row>
    <row r="1173" spans="3:12" ht="12.75">
      <c r="C1173" s="281" t="s">
        <v>300</v>
      </c>
      <c r="D1173" s="160">
        <v>215</v>
      </c>
      <c r="E1173" s="161">
        <v>335</v>
      </c>
      <c r="F1173" s="245">
        <v>550</v>
      </c>
      <c r="G1173" s="161">
        <v>23</v>
      </c>
      <c r="H1173" s="161">
        <v>33</v>
      </c>
      <c r="I1173" s="161">
        <v>56</v>
      </c>
      <c r="J1173" s="160">
        <v>238</v>
      </c>
      <c r="K1173" s="161">
        <v>368</v>
      </c>
      <c r="L1173" s="161">
        <v>606</v>
      </c>
    </row>
    <row r="1174" spans="1:12" s="126" customFormat="1" ht="12.75">
      <c r="A1174" s="268"/>
      <c r="B1174" s="126" t="s">
        <v>148</v>
      </c>
      <c r="C1174" s="281"/>
      <c r="D1174" s="142"/>
      <c r="E1174" s="92"/>
      <c r="F1174" s="239"/>
      <c r="G1174" s="92"/>
      <c r="H1174" s="92"/>
      <c r="I1174" s="92"/>
      <c r="J1174" s="142"/>
      <c r="K1174" s="92"/>
      <c r="L1174" s="92"/>
    </row>
    <row r="1175" spans="1:12" s="126" customFormat="1" ht="12.75">
      <c r="A1175" s="268"/>
      <c r="C1175" s="516" t="s">
        <v>148</v>
      </c>
      <c r="D1175" s="517">
        <v>166</v>
      </c>
      <c r="E1175" s="518">
        <v>96</v>
      </c>
      <c r="F1175" s="519">
        <v>262</v>
      </c>
      <c r="G1175" s="518">
        <v>16</v>
      </c>
      <c r="H1175" s="518">
        <v>11</v>
      </c>
      <c r="I1175" s="518">
        <v>27</v>
      </c>
      <c r="J1175" s="517">
        <v>182</v>
      </c>
      <c r="K1175" s="518">
        <v>107</v>
      </c>
      <c r="L1175" s="518">
        <v>289</v>
      </c>
    </row>
    <row r="1176" spans="1:12" s="126" customFormat="1" ht="12.75">
      <c r="A1176" s="268"/>
      <c r="C1176" s="281" t="s">
        <v>300</v>
      </c>
      <c r="D1176" s="160">
        <v>166</v>
      </c>
      <c r="E1176" s="161">
        <v>96</v>
      </c>
      <c r="F1176" s="245">
        <v>262</v>
      </c>
      <c r="G1176" s="161">
        <v>16</v>
      </c>
      <c r="H1176" s="161">
        <v>11</v>
      </c>
      <c r="I1176" s="161">
        <v>27</v>
      </c>
      <c r="J1176" s="160">
        <v>182</v>
      </c>
      <c r="K1176" s="161">
        <v>107</v>
      </c>
      <c r="L1176" s="161">
        <v>289</v>
      </c>
    </row>
    <row r="1177" spans="1:12" s="126" customFormat="1" ht="12.75">
      <c r="A1177" s="268"/>
      <c r="B1177" s="126" t="s">
        <v>196</v>
      </c>
      <c r="C1177" s="281"/>
      <c r="D1177" s="142"/>
      <c r="E1177" s="92"/>
      <c r="F1177" s="239"/>
      <c r="G1177" s="92"/>
      <c r="H1177" s="92"/>
      <c r="I1177" s="92"/>
      <c r="J1177" s="142"/>
      <c r="K1177" s="92"/>
      <c r="L1177" s="92"/>
    </row>
    <row r="1178" spans="1:12" s="126" customFormat="1" ht="12.75">
      <c r="A1178" s="268"/>
      <c r="C1178" s="481" t="s">
        <v>35</v>
      </c>
      <c r="D1178" s="517">
        <v>515</v>
      </c>
      <c r="E1178" s="518">
        <v>786</v>
      </c>
      <c r="F1178" s="519">
        <v>1301</v>
      </c>
      <c r="G1178" s="520">
        <v>24</v>
      </c>
      <c r="H1178" s="518">
        <v>51</v>
      </c>
      <c r="I1178" s="520">
        <v>75</v>
      </c>
      <c r="J1178" s="517">
        <v>539</v>
      </c>
      <c r="K1178" s="518">
        <v>837</v>
      </c>
      <c r="L1178" s="518">
        <v>1376</v>
      </c>
    </row>
    <row r="1179" spans="1:12" s="126" customFormat="1" ht="12.75">
      <c r="A1179" s="268"/>
      <c r="C1179" s="281" t="s">
        <v>300</v>
      </c>
      <c r="D1179" s="160">
        <v>515</v>
      </c>
      <c r="E1179" s="161">
        <v>786</v>
      </c>
      <c r="F1179" s="245">
        <v>1301</v>
      </c>
      <c r="G1179" s="161">
        <v>24</v>
      </c>
      <c r="H1179" s="161">
        <v>51</v>
      </c>
      <c r="I1179" s="161">
        <v>75</v>
      </c>
      <c r="J1179" s="160">
        <v>539</v>
      </c>
      <c r="K1179" s="161">
        <v>837</v>
      </c>
      <c r="L1179" s="161">
        <v>1376</v>
      </c>
    </row>
    <row r="1180" spans="1:12" s="126" customFormat="1" ht="12.75">
      <c r="A1180" s="268"/>
      <c r="B1180" s="126" t="s">
        <v>141</v>
      </c>
      <c r="C1180" s="281"/>
      <c r="D1180" s="142"/>
      <c r="E1180" s="92"/>
      <c r="F1180" s="239"/>
      <c r="G1180" s="92"/>
      <c r="H1180" s="92"/>
      <c r="I1180" s="92"/>
      <c r="J1180" s="142"/>
      <c r="K1180" s="92"/>
      <c r="L1180" s="92"/>
    </row>
    <row r="1181" spans="1:12" s="126" customFormat="1" ht="12.75">
      <c r="A1181" s="268"/>
      <c r="C1181" s="481" t="s">
        <v>37</v>
      </c>
      <c r="D1181" s="517">
        <v>129</v>
      </c>
      <c r="E1181" s="518">
        <v>389</v>
      </c>
      <c r="F1181" s="519">
        <v>518</v>
      </c>
      <c r="G1181" s="520">
        <v>14</v>
      </c>
      <c r="H1181" s="518">
        <v>35</v>
      </c>
      <c r="I1181" s="520">
        <v>49</v>
      </c>
      <c r="J1181" s="517">
        <v>143</v>
      </c>
      <c r="K1181" s="518">
        <v>424</v>
      </c>
      <c r="L1181" s="518">
        <v>567</v>
      </c>
    </row>
    <row r="1182" spans="1:12" s="126" customFormat="1" ht="12.75">
      <c r="A1182" s="268"/>
      <c r="C1182" s="281" t="s">
        <v>300</v>
      </c>
      <c r="D1182" s="160">
        <v>129</v>
      </c>
      <c r="E1182" s="161">
        <v>389</v>
      </c>
      <c r="F1182" s="245">
        <v>518</v>
      </c>
      <c r="G1182" s="161">
        <v>14</v>
      </c>
      <c r="H1182" s="161">
        <v>35</v>
      </c>
      <c r="I1182" s="161">
        <v>49</v>
      </c>
      <c r="J1182" s="160">
        <v>143</v>
      </c>
      <c r="K1182" s="161">
        <v>424</v>
      </c>
      <c r="L1182" s="161">
        <v>567</v>
      </c>
    </row>
    <row r="1183" spans="2:12" ht="33" customHeight="1">
      <c r="B1183" s="126" t="s">
        <v>142</v>
      </c>
      <c r="C1183" s="281"/>
      <c r="D1183" s="142"/>
      <c r="E1183" s="92"/>
      <c r="F1183" s="239"/>
      <c r="G1183" s="92"/>
      <c r="H1183" s="92"/>
      <c r="I1183" s="92"/>
      <c r="J1183" s="142"/>
      <c r="K1183" s="92"/>
      <c r="L1183" s="92"/>
    </row>
    <row r="1184" spans="3:12" ht="12.75">
      <c r="C1184" s="481" t="s">
        <v>38</v>
      </c>
      <c r="D1184" s="517">
        <v>118</v>
      </c>
      <c r="E1184" s="518">
        <v>88</v>
      </c>
      <c r="F1184" s="519">
        <v>206</v>
      </c>
      <c r="G1184" s="520">
        <v>2</v>
      </c>
      <c r="H1184" s="518">
        <v>5</v>
      </c>
      <c r="I1184" s="520">
        <v>7</v>
      </c>
      <c r="J1184" s="517">
        <v>120</v>
      </c>
      <c r="K1184" s="518">
        <v>93</v>
      </c>
      <c r="L1184" s="518">
        <v>213</v>
      </c>
    </row>
    <row r="1185" spans="3:12" ht="12.75">
      <c r="C1185" s="281" t="s">
        <v>300</v>
      </c>
      <c r="D1185" s="160">
        <v>118</v>
      </c>
      <c r="E1185" s="161">
        <v>88</v>
      </c>
      <c r="F1185" s="245">
        <v>206</v>
      </c>
      <c r="G1185" s="161">
        <v>2</v>
      </c>
      <c r="H1185" s="161">
        <v>5</v>
      </c>
      <c r="I1185" s="161">
        <v>7</v>
      </c>
      <c r="J1185" s="160">
        <v>120</v>
      </c>
      <c r="K1185" s="161">
        <v>93</v>
      </c>
      <c r="L1185" s="161">
        <v>213</v>
      </c>
    </row>
    <row r="1186" spans="2:12" ht="12.75">
      <c r="B1186" s="126" t="s">
        <v>150</v>
      </c>
      <c r="C1186" s="281"/>
      <c r="D1186" s="142"/>
      <c r="E1186" s="92"/>
      <c r="F1186" s="239"/>
      <c r="G1186" s="92"/>
      <c r="H1186" s="92"/>
      <c r="I1186" s="92"/>
      <c r="J1186" s="142"/>
      <c r="K1186" s="92"/>
      <c r="L1186" s="92"/>
    </row>
    <row r="1187" spans="3:12" ht="12.75">
      <c r="C1187" s="516" t="s">
        <v>828</v>
      </c>
      <c r="D1187" s="517">
        <v>115</v>
      </c>
      <c r="E1187" s="518">
        <v>295</v>
      </c>
      <c r="F1187" s="519">
        <v>410</v>
      </c>
      <c r="G1187" s="518">
        <v>15</v>
      </c>
      <c r="H1187" s="518">
        <v>33</v>
      </c>
      <c r="I1187" s="518">
        <v>48</v>
      </c>
      <c r="J1187" s="517">
        <v>130</v>
      </c>
      <c r="K1187" s="518">
        <v>328</v>
      </c>
      <c r="L1187" s="518">
        <v>458</v>
      </c>
    </row>
    <row r="1188" spans="3:12" ht="12.75">
      <c r="C1188" s="281" t="s">
        <v>300</v>
      </c>
      <c r="D1188" s="160">
        <v>115</v>
      </c>
      <c r="E1188" s="161">
        <v>295</v>
      </c>
      <c r="F1188" s="245">
        <v>410</v>
      </c>
      <c r="G1188" s="161">
        <v>15</v>
      </c>
      <c r="H1188" s="161">
        <v>33</v>
      </c>
      <c r="I1188" s="161">
        <v>48</v>
      </c>
      <c r="J1188" s="160">
        <v>130</v>
      </c>
      <c r="K1188" s="161">
        <v>328</v>
      </c>
      <c r="L1188" s="161">
        <v>458</v>
      </c>
    </row>
    <row r="1189" spans="2:12" ht="18.75" customHeight="1">
      <c r="B1189" s="126" t="s">
        <v>144</v>
      </c>
      <c r="C1189" s="281"/>
      <c r="D1189" s="142"/>
      <c r="E1189" s="92"/>
      <c r="F1189" s="239"/>
      <c r="G1189" s="92"/>
      <c r="H1189" s="92"/>
      <c r="I1189" s="92"/>
      <c r="J1189" s="142"/>
      <c r="K1189" s="92"/>
      <c r="L1189" s="92"/>
    </row>
    <row r="1190" spans="3:12" ht="12.75">
      <c r="C1190" s="481" t="s">
        <v>43</v>
      </c>
      <c r="D1190" s="517">
        <v>65</v>
      </c>
      <c r="E1190" s="518">
        <v>46</v>
      </c>
      <c r="F1190" s="519">
        <v>111</v>
      </c>
      <c r="G1190" s="518">
        <v>4</v>
      </c>
      <c r="H1190" s="518">
        <v>3</v>
      </c>
      <c r="I1190" s="518">
        <v>7</v>
      </c>
      <c r="J1190" s="517">
        <v>69</v>
      </c>
      <c r="K1190" s="518">
        <v>49</v>
      </c>
      <c r="L1190" s="518">
        <v>118</v>
      </c>
    </row>
    <row r="1191" spans="3:12" ht="12.75">
      <c r="C1191" s="481" t="s">
        <v>415</v>
      </c>
      <c r="D1191" s="517">
        <v>98</v>
      </c>
      <c r="E1191" s="518">
        <v>77</v>
      </c>
      <c r="F1191" s="519">
        <v>175</v>
      </c>
      <c r="G1191" s="518">
        <v>9</v>
      </c>
      <c r="H1191" s="518">
        <v>11</v>
      </c>
      <c r="I1191" s="518">
        <v>20</v>
      </c>
      <c r="J1191" s="517">
        <v>107</v>
      </c>
      <c r="K1191" s="518">
        <v>88</v>
      </c>
      <c r="L1191" s="518">
        <v>195</v>
      </c>
    </row>
    <row r="1192" spans="3:12" ht="12.75">
      <c r="C1192" s="481" t="s">
        <v>450</v>
      </c>
      <c r="D1192" s="517">
        <v>88</v>
      </c>
      <c r="E1192" s="518">
        <v>20</v>
      </c>
      <c r="F1192" s="519">
        <v>108</v>
      </c>
      <c r="G1192" s="518">
        <v>1</v>
      </c>
      <c r="H1192" s="518">
        <v>0</v>
      </c>
      <c r="I1192" s="518">
        <v>1</v>
      </c>
      <c r="J1192" s="517">
        <v>89</v>
      </c>
      <c r="K1192" s="518">
        <v>20</v>
      </c>
      <c r="L1192" s="518">
        <v>109</v>
      </c>
    </row>
    <row r="1193" spans="3:12" ht="12.75">
      <c r="C1193" s="481" t="s">
        <v>45</v>
      </c>
      <c r="D1193" s="517">
        <v>89</v>
      </c>
      <c r="E1193" s="518">
        <v>20</v>
      </c>
      <c r="F1193" s="519">
        <v>109</v>
      </c>
      <c r="G1193" s="518">
        <v>7</v>
      </c>
      <c r="H1193" s="518">
        <v>2</v>
      </c>
      <c r="I1193" s="518">
        <v>9</v>
      </c>
      <c r="J1193" s="517">
        <v>96</v>
      </c>
      <c r="K1193" s="518">
        <v>22</v>
      </c>
      <c r="L1193" s="518">
        <v>118</v>
      </c>
    </row>
    <row r="1194" spans="3:12" ht="12.75">
      <c r="C1194" s="481" t="s">
        <v>49</v>
      </c>
      <c r="D1194" s="517">
        <v>112</v>
      </c>
      <c r="E1194" s="518">
        <v>2</v>
      </c>
      <c r="F1194" s="519">
        <v>114</v>
      </c>
      <c r="G1194" s="518">
        <v>12</v>
      </c>
      <c r="H1194" s="518">
        <v>3</v>
      </c>
      <c r="I1194" s="518">
        <v>15</v>
      </c>
      <c r="J1194" s="517">
        <v>124</v>
      </c>
      <c r="K1194" s="518">
        <v>5</v>
      </c>
      <c r="L1194" s="518">
        <v>129</v>
      </c>
    </row>
    <row r="1195" spans="3:12" ht="12.75">
      <c r="C1195" s="481" t="s">
        <v>420</v>
      </c>
      <c r="D1195" s="517">
        <v>41</v>
      </c>
      <c r="E1195" s="518">
        <v>19</v>
      </c>
      <c r="F1195" s="519">
        <v>60</v>
      </c>
      <c r="G1195" s="520">
        <v>2</v>
      </c>
      <c r="H1195" s="518">
        <v>2</v>
      </c>
      <c r="I1195" s="520">
        <v>4</v>
      </c>
      <c r="J1195" s="517">
        <v>43</v>
      </c>
      <c r="K1195" s="518">
        <v>21</v>
      </c>
      <c r="L1195" s="518">
        <v>64</v>
      </c>
    </row>
    <row r="1196" spans="3:12" ht="13.5" customHeight="1">
      <c r="C1196" s="281" t="s">
        <v>300</v>
      </c>
      <c r="D1196" s="160">
        <v>493</v>
      </c>
      <c r="E1196" s="161">
        <v>184</v>
      </c>
      <c r="F1196" s="245">
        <v>677</v>
      </c>
      <c r="G1196" s="161">
        <v>35</v>
      </c>
      <c r="H1196" s="161">
        <v>21</v>
      </c>
      <c r="I1196" s="161">
        <v>56</v>
      </c>
      <c r="J1196" s="160">
        <v>528</v>
      </c>
      <c r="K1196" s="161">
        <v>205</v>
      </c>
      <c r="L1196" s="161">
        <v>733</v>
      </c>
    </row>
    <row r="1197" spans="2:12" ht="12.75">
      <c r="B1197" s="126" t="s">
        <v>145</v>
      </c>
      <c r="C1197" s="281"/>
      <c r="D1197" s="142"/>
      <c r="E1197" s="92"/>
      <c r="F1197" s="239"/>
      <c r="G1197" s="92"/>
      <c r="H1197" s="92"/>
      <c r="I1197" s="92"/>
      <c r="J1197" s="142"/>
      <c r="K1197" s="92"/>
      <c r="L1197" s="92"/>
    </row>
    <row r="1198" spans="3:12" ht="12.75">
      <c r="C1198" s="481" t="s">
        <v>419</v>
      </c>
      <c r="D1198" s="517">
        <v>79</v>
      </c>
      <c r="E1198" s="518">
        <v>47</v>
      </c>
      <c r="F1198" s="519">
        <v>126</v>
      </c>
      <c r="G1198" s="520">
        <v>16</v>
      </c>
      <c r="H1198" s="518">
        <v>14</v>
      </c>
      <c r="I1198" s="520">
        <v>30</v>
      </c>
      <c r="J1198" s="517">
        <v>95</v>
      </c>
      <c r="K1198" s="518">
        <v>61</v>
      </c>
      <c r="L1198" s="518">
        <v>156</v>
      </c>
    </row>
    <row r="1199" spans="3:12" ht="12.75">
      <c r="C1199" s="281" t="s">
        <v>300</v>
      </c>
      <c r="D1199" s="160">
        <v>79</v>
      </c>
      <c r="E1199" s="161">
        <v>47</v>
      </c>
      <c r="F1199" s="245">
        <v>126</v>
      </c>
      <c r="G1199" s="161">
        <v>16</v>
      </c>
      <c r="H1199" s="161">
        <v>14</v>
      </c>
      <c r="I1199" s="161">
        <v>30</v>
      </c>
      <c r="J1199" s="160">
        <v>95</v>
      </c>
      <c r="K1199" s="161">
        <v>61</v>
      </c>
      <c r="L1199" s="161">
        <v>156</v>
      </c>
    </row>
    <row r="1200" spans="3:12" ht="16.5" customHeight="1">
      <c r="C1200" s="281" t="s">
        <v>254</v>
      </c>
      <c r="D1200" s="142">
        <v>4401</v>
      </c>
      <c r="E1200" s="92">
        <v>4579</v>
      </c>
      <c r="F1200" s="239">
        <v>8980</v>
      </c>
      <c r="G1200" s="241">
        <v>419</v>
      </c>
      <c r="H1200" s="92">
        <v>737</v>
      </c>
      <c r="I1200" s="241">
        <v>1156</v>
      </c>
      <c r="J1200" s="142">
        <v>4820</v>
      </c>
      <c r="K1200" s="92">
        <v>5316</v>
      </c>
      <c r="L1200" s="92">
        <v>10136</v>
      </c>
    </row>
    <row r="1201" spans="1:12" ht="12.75">
      <c r="A1201" s="268" t="s">
        <v>539</v>
      </c>
      <c r="C1201" s="281"/>
      <c r="D1201" s="142"/>
      <c r="E1201" s="92"/>
      <c r="F1201" s="239"/>
      <c r="G1201" s="92"/>
      <c r="H1201" s="92"/>
      <c r="I1201" s="92"/>
      <c r="J1201" s="142"/>
      <c r="K1201" s="92"/>
      <c r="L1201" s="92"/>
    </row>
    <row r="1202" spans="2:12" ht="12.75">
      <c r="B1202" s="126" t="s">
        <v>391</v>
      </c>
      <c r="C1202" s="281"/>
      <c r="D1202" s="142"/>
      <c r="E1202" s="92"/>
      <c r="F1202" s="239"/>
      <c r="G1202" s="92"/>
      <c r="H1202" s="92"/>
      <c r="I1202" s="92"/>
      <c r="J1202" s="142"/>
      <c r="K1202" s="92"/>
      <c r="L1202" s="92"/>
    </row>
    <row r="1203" spans="3:12" ht="12.75">
      <c r="C1203" s="516" t="s">
        <v>391</v>
      </c>
      <c r="D1203" s="517">
        <v>42</v>
      </c>
      <c r="E1203" s="518">
        <v>63</v>
      </c>
      <c r="F1203" s="519">
        <v>105</v>
      </c>
      <c r="G1203" s="518">
        <v>2</v>
      </c>
      <c r="H1203" s="518">
        <v>4</v>
      </c>
      <c r="I1203" s="518">
        <v>6</v>
      </c>
      <c r="J1203" s="517">
        <v>44</v>
      </c>
      <c r="K1203" s="518">
        <v>67</v>
      </c>
      <c r="L1203" s="518">
        <v>111</v>
      </c>
    </row>
    <row r="1204" spans="3:12" ht="12.75">
      <c r="C1204" s="516" t="s">
        <v>4</v>
      </c>
      <c r="D1204" s="517">
        <v>18</v>
      </c>
      <c r="E1204" s="518">
        <v>39</v>
      </c>
      <c r="F1204" s="519">
        <v>57</v>
      </c>
      <c r="G1204" s="518">
        <v>3</v>
      </c>
      <c r="H1204" s="518">
        <v>3</v>
      </c>
      <c r="I1204" s="518">
        <v>6</v>
      </c>
      <c r="J1204" s="517">
        <v>21</v>
      </c>
      <c r="K1204" s="518">
        <v>42</v>
      </c>
      <c r="L1204" s="518">
        <v>63</v>
      </c>
    </row>
    <row r="1205" spans="3:12" ht="12.75">
      <c r="C1205" s="281" t="s">
        <v>300</v>
      </c>
      <c r="D1205" s="160">
        <v>60</v>
      </c>
      <c r="E1205" s="161">
        <v>102</v>
      </c>
      <c r="F1205" s="245">
        <v>162</v>
      </c>
      <c r="G1205" s="161">
        <v>5</v>
      </c>
      <c r="H1205" s="161">
        <v>7</v>
      </c>
      <c r="I1205" s="161">
        <v>12</v>
      </c>
      <c r="J1205" s="160">
        <v>65</v>
      </c>
      <c r="K1205" s="161">
        <v>109</v>
      </c>
      <c r="L1205" s="161">
        <v>174</v>
      </c>
    </row>
    <row r="1206" spans="2:12" ht="12.75">
      <c r="B1206" s="126" t="s">
        <v>153</v>
      </c>
      <c r="C1206" s="281"/>
      <c r="D1206" s="142"/>
      <c r="E1206" s="92"/>
      <c r="F1206" s="239"/>
      <c r="G1206" s="92"/>
      <c r="H1206" s="92"/>
      <c r="I1206" s="92"/>
      <c r="J1206" s="142"/>
      <c r="K1206" s="92"/>
      <c r="L1206" s="92"/>
    </row>
    <row r="1207" spans="3:12" ht="12.75">
      <c r="C1207" s="516" t="s">
        <v>55</v>
      </c>
      <c r="D1207" s="517">
        <v>24</v>
      </c>
      <c r="E1207" s="518">
        <v>39</v>
      </c>
      <c r="F1207" s="519">
        <v>63</v>
      </c>
      <c r="G1207" s="518">
        <v>4</v>
      </c>
      <c r="H1207" s="518">
        <v>12</v>
      </c>
      <c r="I1207" s="518">
        <v>16</v>
      </c>
      <c r="J1207" s="517">
        <v>28</v>
      </c>
      <c r="K1207" s="518">
        <v>51</v>
      </c>
      <c r="L1207" s="518">
        <v>79</v>
      </c>
    </row>
    <row r="1208" spans="3:12" ht="12.75">
      <c r="C1208" s="516" t="s">
        <v>56</v>
      </c>
      <c r="D1208" s="517">
        <v>26</v>
      </c>
      <c r="E1208" s="518">
        <v>41</v>
      </c>
      <c r="F1208" s="519">
        <v>67</v>
      </c>
      <c r="G1208" s="518">
        <v>8</v>
      </c>
      <c r="H1208" s="518">
        <v>8</v>
      </c>
      <c r="I1208" s="518">
        <v>16</v>
      </c>
      <c r="J1208" s="517">
        <v>34</v>
      </c>
      <c r="K1208" s="518">
        <v>49</v>
      </c>
      <c r="L1208" s="518">
        <v>83</v>
      </c>
    </row>
    <row r="1209" spans="3:12" ht="12.75">
      <c r="C1209" s="281" t="s">
        <v>300</v>
      </c>
      <c r="D1209" s="160">
        <v>50</v>
      </c>
      <c r="E1209" s="161">
        <v>80</v>
      </c>
      <c r="F1209" s="245">
        <v>130</v>
      </c>
      <c r="G1209" s="161">
        <v>12</v>
      </c>
      <c r="H1209" s="161">
        <v>20</v>
      </c>
      <c r="I1209" s="161">
        <v>32</v>
      </c>
      <c r="J1209" s="160">
        <v>62</v>
      </c>
      <c r="K1209" s="161">
        <v>100</v>
      </c>
      <c r="L1209" s="161">
        <v>162</v>
      </c>
    </row>
    <row r="1210" spans="2:12" ht="12.75">
      <c r="B1210" s="126" t="s">
        <v>402</v>
      </c>
      <c r="C1210" s="281"/>
      <c r="D1210" s="142"/>
      <c r="E1210" s="92"/>
      <c r="F1210" s="239"/>
      <c r="G1210" s="92"/>
      <c r="H1210" s="92"/>
      <c r="I1210" s="92"/>
      <c r="J1210" s="142"/>
      <c r="K1210" s="92"/>
      <c r="L1210" s="92"/>
    </row>
    <row r="1211" spans="3:12" ht="12.75">
      <c r="C1211" s="516" t="s">
        <v>414</v>
      </c>
      <c r="D1211" s="517">
        <v>116</v>
      </c>
      <c r="E1211" s="518">
        <v>136</v>
      </c>
      <c r="F1211" s="519">
        <v>252</v>
      </c>
      <c r="G1211" s="518">
        <v>10</v>
      </c>
      <c r="H1211" s="518">
        <v>12</v>
      </c>
      <c r="I1211" s="518">
        <v>22</v>
      </c>
      <c r="J1211" s="517">
        <v>126</v>
      </c>
      <c r="K1211" s="518">
        <v>148</v>
      </c>
      <c r="L1211" s="518">
        <v>274</v>
      </c>
    </row>
    <row r="1212" spans="3:12" ht="12.75">
      <c r="C1212" s="281" t="s">
        <v>300</v>
      </c>
      <c r="D1212" s="160">
        <v>116</v>
      </c>
      <c r="E1212" s="161">
        <v>136</v>
      </c>
      <c r="F1212" s="245">
        <v>252</v>
      </c>
      <c r="G1212" s="161">
        <v>10</v>
      </c>
      <c r="H1212" s="161">
        <v>12</v>
      </c>
      <c r="I1212" s="161">
        <v>22</v>
      </c>
      <c r="J1212" s="160">
        <v>126</v>
      </c>
      <c r="K1212" s="161">
        <v>148</v>
      </c>
      <c r="L1212" s="161">
        <v>274</v>
      </c>
    </row>
    <row r="1213" spans="2:12" ht="12.75">
      <c r="B1213" s="126" t="s">
        <v>403</v>
      </c>
      <c r="C1213" s="281"/>
      <c r="D1213" s="142"/>
      <c r="E1213" s="92"/>
      <c r="F1213" s="239"/>
      <c r="G1213" s="92"/>
      <c r="H1213" s="92"/>
      <c r="I1213" s="92"/>
      <c r="J1213" s="142"/>
      <c r="K1213" s="92"/>
      <c r="L1213" s="92"/>
    </row>
    <row r="1214" spans="3:12" ht="12.75">
      <c r="C1214" s="516" t="s">
        <v>513</v>
      </c>
      <c r="D1214" s="517">
        <v>6</v>
      </c>
      <c r="E1214" s="518">
        <v>37</v>
      </c>
      <c r="F1214" s="519">
        <v>43</v>
      </c>
      <c r="G1214" s="518">
        <v>9</v>
      </c>
      <c r="H1214" s="518">
        <v>15</v>
      </c>
      <c r="I1214" s="518">
        <v>24</v>
      </c>
      <c r="J1214" s="517">
        <v>15</v>
      </c>
      <c r="K1214" s="518">
        <v>52</v>
      </c>
      <c r="L1214" s="518">
        <v>67</v>
      </c>
    </row>
    <row r="1215" spans="3:12" ht="12.75">
      <c r="C1215" s="481" t="s">
        <v>403</v>
      </c>
      <c r="D1215" s="517">
        <v>26</v>
      </c>
      <c r="E1215" s="518">
        <v>46</v>
      </c>
      <c r="F1215" s="519">
        <v>72</v>
      </c>
      <c r="G1215" s="520">
        <v>3</v>
      </c>
      <c r="H1215" s="518">
        <v>7</v>
      </c>
      <c r="I1215" s="520">
        <v>10</v>
      </c>
      <c r="J1215" s="517">
        <v>29</v>
      </c>
      <c r="K1215" s="518">
        <v>53</v>
      </c>
      <c r="L1215" s="518">
        <v>82</v>
      </c>
    </row>
    <row r="1216" spans="3:12" ht="15" customHeight="1">
      <c r="C1216" s="481" t="s">
        <v>772</v>
      </c>
      <c r="D1216" s="517">
        <v>0</v>
      </c>
      <c r="E1216" s="518">
        <v>0</v>
      </c>
      <c r="F1216" s="519">
        <v>0</v>
      </c>
      <c r="G1216" s="520">
        <v>15</v>
      </c>
      <c r="H1216" s="518">
        <v>10</v>
      </c>
      <c r="I1216" s="520">
        <v>25</v>
      </c>
      <c r="J1216" s="517">
        <v>15</v>
      </c>
      <c r="K1216" s="518">
        <v>10</v>
      </c>
      <c r="L1216" s="518">
        <v>25</v>
      </c>
    </row>
    <row r="1217" spans="3:12" ht="12.75">
      <c r="C1217" s="281" t="s">
        <v>300</v>
      </c>
      <c r="D1217" s="160">
        <v>32</v>
      </c>
      <c r="E1217" s="161">
        <v>83</v>
      </c>
      <c r="F1217" s="245">
        <v>115</v>
      </c>
      <c r="G1217" s="161">
        <v>27</v>
      </c>
      <c r="H1217" s="161">
        <v>32</v>
      </c>
      <c r="I1217" s="161">
        <v>59</v>
      </c>
      <c r="J1217" s="160">
        <v>59</v>
      </c>
      <c r="K1217" s="161">
        <v>115</v>
      </c>
      <c r="L1217" s="161">
        <v>174</v>
      </c>
    </row>
    <row r="1218" spans="2:12" ht="12.75">
      <c r="B1218" s="126" t="s">
        <v>566</v>
      </c>
      <c r="C1218" s="281"/>
      <c r="D1218" s="142"/>
      <c r="E1218" s="92"/>
      <c r="F1218" s="239"/>
      <c r="G1218" s="92"/>
      <c r="H1218" s="92"/>
      <c r="I1218" s="92"/>
      <c r="J1218" s="142"/>
      <c r="K1218" s="92"/>
      <c r="L1218" s="92"/>
    </row>
    <row r="1219" spans="3:12" ht="12.75">
      <c r="C1219" s="516" t="s">
        <v>566</v>
      </c>
      <c r="D1219" s="517">
        <v>2</v>
      </c>
      <c r="E1219" s="518">
        <v>13</v>
      </c>
      <c r="F1219" s="519">
        <v>15</v>
      </c>
      <c r="G1219" s="518">
        <v>1</v>
      </c>
      <c r="H1219" s="518">
        <v>6</v>
      </c>
      <c r="I1219" s="518">
        <v>7</v>
      </c>
      <c r="J1219" s="517">
        <v>3</v>
      </c>
      <c r="K1219" s="518">
        <v>19</v>
      </c>
      <c r="L1219" s="518">
        <v>22</v>
      </c>
    </row>
    <row r="1220" spans="3:12" ht="12.75">
      <c r="C1220" s="281" t="s">
        <v>300</v>
      </c>
      <c r="D1220" s="160">
        <v>2</v>
      </c>
      <c r="E1220" s="161">
        <v>13</v>
      </c>
      <c r="F1220" s="245">
        <v>15</v>
      </c>
      <c r="G1220" s="161">
        <v>1</v>
      </c>
      <c r="H1220" s="161">
        <v>6</v>
      </c>
      <c r="I1220" s="161">
        <v>7</v>
      </c>
      <c r="J1220" s="160">
        <v>3</v>
      </c>
      <c r="K1220" s="161">
        <v>19</v>
      </c>
      <c r="L1220" s="161">
        <v>22</v>
      </c>
    </row>
    <row r="1221" spans="2:12" ht="12.75">
      <c r="B1221" s="126" t="s">
        <v>194</v>
      </c>
      <c r="C1221" s="281"/>
      <c r="D1221" s="142"/>
      <c r="E1221" s="92"/>
      <c r="F1221" s="239"/>
      <c r="G1221" s="92"/>
      <c r="H1221" s="92"/>
      <c r="I1221" s="92"/>
      <c r="J1221" s="142"/>
      <c r="K1221" s="92"/>
      <c r="L1221" s="92"/>
    </row>
    <row r="1222" spans="3:12" ht="26.25">
      <c r="C1222" s="481" t="s">
        <v>845</v>
      </c>
      <c r="D1222" s="517">
        <v>1</v>
      </c>
      <c r="E1222" s="518">
        <v>2</v>
      </c>
      <c r="F1222" s="519">
        <v>3</v>
      </c>
      <c r="G1222" s="518">
        <v>12</v>
      </c>
      <c r="H1222" s="518">
        <v>15</v>
      </c>
      <c r="I1222" s="518">
        <v>27</v>
      </c>
      <c r="J1222" s="517">
        <v>13</v>
      </c>
      <c r="K1222" s="518">
        <v>17</v>
      </c>
      <c r="L1222" s="518">
        <v>30</v>
      </c>
    </row>
    <row r="1223" spans="3:12" ht="15.75" customHeight="1">
      <c r="C1223" s="481" t="s">
        <v>290</v>
      </c>
      <c r="D1223" s="517">
        <v>2</v>
      </c>
      <c r="E1223" s="518">
        <v>5</v>
      </c>
      <c r="F1223" s="519">
        <v>7</v>
      </c>
      <c r="G1223" s="518">
        <v>5</v>
      </c>
      <c r="H1223" s="518">
        <v>4</v>
      </c>
      <c r="I1223" s="518">
        <v>9</v>
      </c>
      <c r="J1223" s="517">
        <v>7</v>
      </c>
      <c r="K1223" s="518">
        <v>9</v>
      </c>
      <c r="L1223" s="518">
        <v>16</v>
      </c>
    </row>
    <row r="1224" spans="3:12" ht="12.75">
      <c r="C1224" s="481" t="s">
        <v>74</v>
      </c>
      <c r="D1224" s="517">
        <v>17</v>
      </c>
      <c r="E1224" s="518">
        <v>51</v>
      </c>
      <c r="F1224" s="519">
        <v>68</v>
      </c>
      <c r="G1224" s="518">
        <v>7</v>
      </c>
      <c r="H1224" s="518">
        <v>21</v>
      </c>
      <c r="I1224" s="518">
        <v>28</v>
      </c>
      <c r="J1224" s="517">
        <v>24</v>
      </c>
      <c r="K1224" s="518">
        <v>72</v>
      </c>
      <c r="L1224" s="518">
        <v>96</v>
      </c>
    </row>
    <row r="1225" spans="3:12" ht="12.75">
      <c r="C1225" s="481" t="s">
        <v>472</v>
      </c>
      <c r="D1225" s="517">
        <v>47</v>
      </c>
      <c r="E1225" s="518">
        <v>47</v>
      </c>
      <c r="F1225" s="519">
        <v>94</v>
      </c>
      <c r="G1225" s="518">
        <v>26</v>
      </c>
      <c r="H1225" s="518">
        <v>24</v>
      </c>
      <c r="I1225" s="518">
        <v>50</v>
      </c>
      <c r="J1225" s="517">
        <v>73</v>
      </c>
      <c r="K1225" s="518">
        <v>71</v>
      </c>
      <c r="L1225" s="518">
        <v>144</v>
      </c>
    </row>
    <row r="1226" spans="3:12" ht="12.75">
      <c r="C1226" s="481" t="s">
        <v>163</v>
      </c>
      <c r="D1226" s="517">
        <v>161</v>
      </c>
      <c r="E1226" s="518">
        <v>99</v>
      </c>
      <c r="F1226" s="519">
        <v>260</v>
      </c>
      <c r="G1226" s="518">
        <v>8</v>
      </c>
      <c r="H1226" s="518">
        <v>17</v>
      </c>
      <c r="I1226" s="518">
        <v>25</v>
      </c>
      <c r="J1226" s="517">
        <v>169</v>
      </c>
      <c r="K1226" s="518">
        <v>116</v>
      </c>
      <c r="L1226" s="518">
        <v>285</v>
      </c>
    </row>
    <row r="1227" spans="3:12" ht="12.75">
      <c r="C1227" s="481" t="s">
        <v>164</v>
      </c>
      <c r="D1227" s="517">
        <v>6</v>
      </c>
      <c r="E1227" s="518">
        <v>4</v>
      </c>
      <c r="F1227" s="519">
        <v>10</v>
      </c>
      <c r="G1227" s="518">
        <v>1</v>
      </c>
      <c r="H1227" s="518">
        <v>0</v>
      </c>
      <c r="I1227" s="518">
        <v>1</v>
      </c>
      <c r="J1227" s="517">
        <v>7</v>
      </c>
      <c r="K1227" s="518">
        <v>4</v>
      </c>
      <c r="L1227" s="518">
        <v>11</v>
      </c>
    </row>
    <row r="1228" spans="3:12" ht="15.75" customHeight="1">
      <c r="C1228" s="481" t="s">
        <v>165</v>
      </c>
      <c r="D1228" s="517">
        <v>110</v>
      </c>
      <c r="E1228" s="518">
        <v>64</v>
      </c>
      <c r="F1228" s="519">
        <v>174</v>
      </c>
      <c r="G1228" s="518">
        <v>1</v>
      </c>
      <c r="H1228" s="518">
        <v>2</v>
      </c>
      <c r="I1228" s="518">
        <v>3</v>
      </c>
      <c r="J1228" s="517">
        <v>111</v>
      </c>
      <c r="K1228" s="518">
        <v>66</v>
      </c>
      <c r="L1228" s="518">
        <v>177</v>
      </c>
    </row>
    <row r="1229" spans="3:12" ht="26.25">
      <c r="C1229" s="481" t="s">
        <v>353</v>
      </c>
      <c r="D1229" s="517">
        <v>32</v>
      </c>
      <c r="E1229" s="518">
        <v>19</v>
      </c>
      <c r="F1229" s="519">
        <v>51</v>
      </c>
      <c r="G1229" s="520">
        <v>0</v>
      </c>
      <c r="H1229" s="518">
        <v>0</v>
      </c>
      <c r="I1229" s="520">
        <v>0</v>
      </c>
      <c r="J1229" s="517">
        <v>32</v>
      </c>
      <c r="K1229" s="518">
        <v>19</v>
      </c>
      <c r="L1229" s="518">
        <v>51</v>
      </c>
    </row>
    <row r="1230" spans="3:12" ht="12.75">
      <c r="C1230" s="281" t="s">
        <v>300</v>
      </c>
      <c r="D1230" s="160">
        <v>376</v>
      </c>
      <c r="E1230" s="161">
        <v>291</v>
      </c>
      <c r="F1230" s="245">
        <v>667</v>
      </c>
      <c r="G1230" s="161">
        <v>60</v>
      </c>
      <c r="H1230" s="161">
        <v>83</v>
      </c>
      <c r="I1230" s="161">
        <v>143</v>
      </c>
      <c r="J1230" s="160">
        <v>436</v>
      </c>
      <c r="K1230" s="161">
        <v>374</v>
      </c>
      <c r="L1230" s="161">
        <v>810</v>
      </c>
    </row>
    <row r="1231" spans="2:12" ht="12.75">
      <c r="B1231" s="854" t="s">
        <v>409</v>
      </c>
      <c r="C1231" s="855"/>
      <c r="D1231" s="142"/>
      <c r="E1231" s="92"/>
      <c r="F1231" s="239"/>
      <c r="G1231" s="92"/>
      <c r="H1231" s="92"/>
      <c r="I1231" s="92"/>
      <c r="J1231" s="142"/>
      <c r="K1231" s="92"/>
      <c r="L1231" s="92"/>
    </row>
    <row r="1232" spans="3:12" ht="12.75">
      <c r="C1232" s="481" t="s">
        <v>27</v>
      </c>
      <c r="D1232" s="517">
        <v>12</v>
      </c>
      <c r="E1232" s="518">
        <v>50</v>
      </c>
      <c r="F1232" s="519">
        <v>62</v>
      </c>
      <c r="G1232" s="520">
        <v>0</v>
      </c>
      <c r="H1232" s="518">
        <v>6</v>
      </c>
      <c r="I1232" s="520">
        <v>6</v>
      </c>
      <c r="J1232" s="517">
        <v>12</v>
      </c>
      <c r="K1232" s="518">
        <v>56</v>
      </c>
      <c r="L1232" s="518">
        <v>68</v>
      </c>
    </row>
    <row r="1233" spans="3:12" ht="12.75">
      <c r="C1233" s="281" t="s">
        <v>300</v>
      </c>
      <c r="D1233" s="160">
        <v>12</v>
      </c>
      <c r="E1233" s="161">
        <v>50</v>
      </c>
      <c r="F1233" s="245">
        <v>62</v>
      </c>
      <c r="G1233" s="161">
        <v>0</v>
      </c>
      <c r="H1233" s="161">
        <v>6</v>
      </c>
      <c r="I1233" s="161">
        <v>6</v>
      </c>
      <c r="J1233" s="160">
        <v>12</v>
      </c>
      <c r="K1233" s="161">
        <v>56</v>
      </c>
      <c r="L1233" s="161">
        <v>68</v>
      </c>
    </row>
    <row r="1234" spans="2:12" ht="12.75">
      <c r="B1234" s="850" t="s">
        <v>488</v>
      </c>
      <c r="C1234" s="850"/>
      <c r="D1234" s="142"/>
      <c r="E1234" s="92"/>
      <c r="F1234" s="239"/>
      <c r="G1234" s="92"/>
      <c r="H1234" s="92"/>
      <c r="I1234" s="92"/>
      <c r="J1234" s="142"/>
      <c r="K1234" s="92"/>
      <c r="L1234" s="92"/>
    </row>
    <row r="1235" spans="3:12" ht="12.75">
      <c r="C1235" s="516" t="s">
        <v>570</v>
      </c>
      <c r="D1235" s="517">
        <v>12</v>
      </c>
      <c r="E1235" s="518">
        <v>15</v>
      </c>
      <c r="F1235" s="519">
        <v>27</v>
      </c>
      <c r="G1235" s="518">
        <v>23</v>
      </c>
      <c r="H1235" s="518">
        <v>10</v>
      </c>
      <c r="I1235" s="518">
        <v>33</v>
      </c>
      <c r="J1235" s="517">
        <v>35</v>
      </c>
      <c r="K1235" s="518">
        <v>25</v>
      </c>
      <c r="L1235" s="518">
        <v>60</v>
      </c>
    </row>
    <row r="1236" spans="3:12" ht="12.75">
      <c r="C1236" s="281" t="s">
        <v>300</v>
      </c>
      <c r="D1236" s="160">
        <v>12</v>
      </c>
      <c r="E1236" s="161">
        <v>15</v>
      </c>
      <c r="F1236" s="245">
        <v>27</v>
      </c>
      <c r="G1236" s="161">
        <v>23</v>
      </c>
      <c r="H1236" s="161">
        <v>10</v>
      </c>
      <c r="I1236" s="161">
        <v>33</v>
      </c>
      <c r="J1236" s="160">
        <v>35</v>
      </c>
      <c r="K1236" s="161">
        <v>25</v>
      </c>
      <c r="L1236" s="161">
        <v>60</v>
      </c>
    </row>
    <row r="1237" spans="2:12" ht="12.75">
      <c r="B1237" s="126" t="s">
        <v>405</v>
      </c>
      <c r="C1237" s="281"/>
      <c r="D1237" s="142"/>
      <c r="E1237" s="92"/>
      <c r="F1237" s="239"/>
      <c r="G1237" s="92"/>
      <c r="H1237" s="92"/>
      <c r="I1237" s="92"/>
      <c r="J1237" s="142"/>
      <c r="K1237" s="92"/>
      <c r="L1237" s="92"/>
    </row>
    <row r="1238" spans="3:12" ht="12.75">
      <c r="C1238" s="481" t="s">
        <v>77</v>
      </c>
      <c r="D1238" s="517">
        <v>16</v>
      </c>
      <c r="E1238" s="518">
        <v>85</v>
      </c>
      <c r="F1238" s="519">
        <v>101</v>
      </c>
      <c r="G1238" s="518">
        <v>4</v>
      </c>
      <c r="H1238" s="518">
        <v>11</v>
      </c>
      <c r="I1238" s="518">
        <v>15</v>
      </c>
      <c r="J1238" s="517">
        <v>20</v>
      </c>
      <c r="K1238" s="518">
        <v>96</v>
      </c>
      <c r="L1238" s="518">
        <v>116</v>
      </c>
    </row>
    <row r="1239" spans="3:12" ht="12.75">
      <c r="C1239" s="481" t="s">
        <v>78</v>
      </c>
      <c r="D1239" s="517">
        <v>23</v>
      </c>
      <c r="E1239" s="518">
        <v>50</v>
      </c>
      <c r="F1239" s="519">
        <v>73</v>
      </c>
      <c r="G1239" s="520">
        <v>1</v>
      </c>
      <c r="H1239" s="518">
        <v>5</v>
      </c>
      <c r="I1239" s="520">
        <v>6</v>
      </c>
      <c r="J1239" s="517">
        <v>24</v>
      </c>
      <c r="K1239" s="518">
        <v>55</v>
      </c>
      <c r="L1239" s="518">
        <v>79</v>
      </c>
    </row>
    <row r="1240" spans="3:12" ht="12.75">
      <c r="C1240" s="281" t="s">
        <v>300</v>
      </c>
      <c r="D1240" s="160">
        <v>39</v>
      </c>
      <c r="E1240" s="161">
        <v>135</v>
      </c>
      <c r="F1240" s="245">
        <v>174</v>
      </c>
      <c r="G1240" s="161">
        <v>5</v>
      </c>
      <c r="H1240" s="161">
        <v>16</v>
      </c>
      <c r="I1240" s="161">
        <v>21</v>
      </c>
      <c r="J1240" s="160">
        <v>44</v>
      </c>
      <c r="K1240" s="161">
        <v>151</v>
      </c>
      <c r="L1240" s="161">
        <v>195</v>
      </c>
    </row>
    <row r="1241" spans="2:12" ht="12.75">
      <c r="B1241" s="126" t="s">
        <v>406</v>
      </c>
      <c r="C1241" s="281"/>
      <c r="D1241" s="142"/>
      <c r="E1241" s="92"/>
      <c r="F1241" s="239"/>
      <c r="G1241" s="92"/>
      <c r="H1241" s="92"/>
      <c r="I1241" s="92"/>
      <c r="J1241" s="142"/>
      <c r="K1241" s="92"/>
      <c r="L1241" s="92"/>
    </row>
    <row r="1242" spans="3:12" ht="12.75">
      <c r="C1242" s="481" t="s">
        <v>548</v>
      </c>
      <c r="D1242" s="517">
        <v>5</v>
      </c>
      <c r="E1242" s="518">
        <v>5</v>
      </c>
      <c r="F1242" s="519">
        <v>10</v>
      </c>
      <c r="G1242" s="518">
        <v>2</v>
      </c>
      <c r="H1242" s="518">
        <v>2</v>
      </c>
      <c r="I1242" s="518">
        <v>4</v>
      </c>
      <c r="J1242" s="517">
        <v>7</v>
      </c>
      <c r="K1242" s="518">
        <v>7</v>
      </c>
      <c r="L1242" s="518">
        <v>14</v>
      </c>
    </row>
    <row r="1243" spans="3:12" ht="12.75">
      <c r="C1243" s="481" t="s">
        <v>823</v>
      </c>
      <c r="D1243" s="517">
        <v>3</v>
      </c>
      <c r="E1243" s="518">
        <v>3</v>
      </c>
      <c r="F1243" s="519">
        <v>6</v>
      </c>
      <c r="G1243" s="518">
        <v>3</v>
      </c>
      <c r="H1243" s="518">
        <v>6</v>
      </c>
      <c r="I1243" s="518">
        <v>9</v>
      </c>
      <c r="J1243" s="517">
        <v>6</v>
      </c>
      <c r="K1243" s="518">
        <v>9</v>
      </c>
      <c r="L1243" s="518">
        <v>15</v>
      </c>
    </row>
    <row r="1244" spans="3:12" ht="12.75">
      <c r="C1244" s="481" t="s">
        <v>406</v>
      </c>
      <c r="D1244" s="517">
        <v>190</v>
      </c>
      <c r="E1244" s="518">
        <v>229</v>
      </c>
      <c r="F1244" s="519">
        <v>419</v>
      </c>
      <c r="G1244" s="518">
        <v>46</v>
      </c>
      <c r="H1244" s="518">
        <v>56</v>
      </c>
      <c r="I1244" s="518">
        <v>102</v>
      </c>
      <c r="J1244" s="517">
        <v>236</v>
      </c>
      <c r="K1244" s="518">
        <v>285</v>
      </c>
      <c r="L1244" s="518">
        <v>521</v>
      </c>
    </row>
    <row r="1245" spans="3:12" ht="12.75">
      <c r="C1245" s="281" t="s">
        <v>300</v>
      </c>
      <c r="D1245" s="160">
        <v>198</v>
      </c>
      <c r="E1245" s="161">
        <v>237</v>
      </c>
      <c r="F1245" s="245">
        <v>435</v>
      </c>
      <c r="G1245" s="161">
        <v>51</v>
      </c>
      <c r="H1245" s="161">
        <v>64</v>
      </c>
      <c r="I1245" s="161">
        <v>115</v>
      </c>
      <c r="J1245" s="160">
        <v>249</v>
      </c>
      <c r="K1245" s="161">
        <v>301</v>
      </c>
      <c r="L1245" s="161">
        <v>550</v>
      </c>
    </row>
    <row r="1246" spans="2:12" ht="12.75">
      <c r="B1246" s="126" t="s">
        <v>407</v>
      </c>
      <c r="C1246" s="281"/>
      <c r="D1246" s="142"/>
      <c r="E1246" s="92"/>
      <c r="F1246" s="239"/>
      <c r="G1246" s="92"/>
      <c r="H1246" s="92"/>
      <c r="I1246" s="92"/>
      <c r="J1246" s="142"/>
      <c r="K1246" s="92"/>
      <c r="L1246" s="92"/>
    </row>
    <row r="1247" spans="3:12" ht="12.75">
      <c r="C1247" s="481" t="s">
        <v>407</v>
      </c>
      <c r="D1247" s="517">
        <v>52</v>
      </c>
      <c r="E1247" s="518">
        <v>26</v>
      </c>
      <c r="F1247" s="519">
        <v>78</v>
      </c>
      <c r="G1247" s="520">
        <v>4</v>
      </c>
      <c r="H1247" s="518">
        <v>0</v>
      </c>
      <c r="I1247" s="520">
        <v>4</v>
      </c>
      <c r="J1247" s="517">
        <v>56</v>
      </c>
      <c r="K1247" s="518">
        <v>26</v>
      </c>
      <c r="L1247" s="518">
        <v>82</v>
      </c>
    </row>
    <row r="1248" spans="3:12" ht="12.75">
      <c r="C1248" s="281" t="s">
        <v>300</v>
      </c>
      <c r="D1248" s="160">
        <v>52</v>
      </c>
      <c r="E1248" s="161">
        <v>26</v>
      </c>
      <c r="F1248" s="245">
        <v>78</v>
      </c>
      <c r="G1248" s="161">
        <v>4</v>
      </c>
      <c r="H1248" s="161">
        <v>0</v>
      </c>
      <c r="I1248" s="161">
        <v>4</v>
      </c>
      <c r="J1248" s="160">
        <v>56</v>
      </c>
      <c r="K1248" s="161">
        <v>26</v>
      </c>
      <c r="L1248" s="161">
        <v>82</v>
      </c>
    </row>
    <row r="1249" spans="2:12" ht="12.75">
      <c r="B1249" s="126" t="s">
        <v>396</v>
      </c>
      <c r="C1249" s="281"/>
      <c r="D1249" s="142"/>
      <c r="E1249" s="92"/>
      <c r="F1249" s="239"/>
      <c r="G1249" s="92"/>
      <c r="H1249" s="92"/>
      <c r="I1249" s="92"/>
      <c r="J1249" s="142"/>
      <c r="K1249" s="92"/>
      <c r="L1249" s="92"/>
    </row>
    <row r="1250" spans="3:12" ht="12.75">
      <c r="C1250" s="516" t="s">
        <v>595</v>
      </c>
      <c r="D1250" s="517">
        <v>10</v>
      </c>
      <c r="E1250" s="518">
        <v>4</v>
      </c>
      <c r="F1250" s="519">
        <v>14</v>
      </c>
      <c r="G1250" s="518">
        <v>0</v>
      </c>
      <c r="H1250" s="518">
        <v>1</v>
      </c>
      <c r="I1250" s="518">
        <v>1</v>
      </c>
      <c r="J1250" s="517">
        <v>10</v>
      </c>
      <c r="K1250" s="518">
        <v>5</v>
      </c>
      <c r="L1250" s="518">
        <v>15</v>
      </c>
    </row>
    <row r="1251" spans="3:12" ht="12.75">
      <c r="C1251" s="516" t="s">
        <v>13</v>
      </c>
      <c r="D1251" s="517">
        <v>66</v>
      </c>
      <c r="E1251" s="518">
        <v>9</v>
      </c>
      <c r="F1251" s="519">
        <v>75</v>
      </c>
      <c r="G1251" s="518">
        <v>1</v>
      </c>
      <c r="H1251" s="518">
        <v>0</v>
      </c>
      <c r="I1251" s="518">
        <v>1</v>
      </c>
      <c r="J1251" s="517">
        <v>67</v>
      </c>
      <c r="K1251" s="518">
        <v>9</v>
      </c>
      <c r="L1251" s="518">
        <v>76</v>
      </c>
    </row>
    <row r="1252" spans="3:12" ht="12.75">
      <c r="C1252" s="516" t="s">
        <v>14</v>
      </c>
      <c r="D1252" s="517">
        <v>35</v>
      </c>
      <c r="E1252" s="518">
        <v>11</v>
      </c>
      <c r="F1252" s="519">
        <v>46</v>
      </c>
      <c r="G1252" s="518">
        <v>2</v>
      </c>
      <c r="H1252" s="518">
        <v>1</v>
      </c>
      <c r="I1252" s="518">
        <v>3</v>
      </c>
      <c r="J1252" s="517">
        <v>37</v>
      </c>
      <c r="K1252" s="518">
        <v>12</v>
      </c>
      <c r="L1252" s="518">
        <v>49</v>
      </c>
    </row>
    <row r="1253" spans="3:12" ht="12.75">
      <c r="C1253" s="516" t="s">
        <v>15</v>
      </c>
      <c r="D1253" s="517">
        <v>117</v>
      </c>
      <c r="E1253" s="518">
        <v>7</v>
      </c>
      <c r="F1253" s="519">
        <v>124</v>
      </c>
      <c r="G1253" s="518">
        <v>3</v>
      </c>
      <c r="H1253" s="518">
        <v>0</v>
      </c>
      <c r="I1253" s="518">
        <v>3</v>
      </c>
      <c r="J1253" s="517">
        <v>120</v>
      </c>
      <c r="K1253" s="518">
        <v>7</v>
      </c>
      <c r="L1253" s="518">
        <v>127</v>
      </c>
    </row>
    <row r="1254" spans="3:12" ht="12.75">
      <c r="C1254" s="516" t="s">
        <v>16</v>
      </c>
      <c r="D1254" s="517">
        <v>41</v>
      </c>
      <c r="E1254" s="518">
        <v>1</v>
      </c>
      <c r="F1254" s="519">
        <v>42</v>
      </c>
      <c r="G1254" s="518">
        <v>1</v>
      </c>
      <c r="H1254" s="518">
        <v>0</v>
      </c>
      <c r="I1254" s="518">
        <v>1</v>
      </c>
      <c r="J1254" s="517">
        <v>42</v>
      </c>
      <c r="K1254" s="518">
        <v>1</v>
      </c>
      <c r="L1254" s="518">
        <v>43</v>
      </c>
    </row>
    <row r="1255" spans="3:12" ht="12.75">
      <c r="C1255" s="281" t="s">
        <v>300</v>
      </c>
      <c r="D1255" s="160">
        <v>269</v>
      </c>
      <c r="E1255" s="161">
        <v>32</v>
      </c>
      <c r="F1255" s="245">
        <v>301</v>
      </c>
      <c r="G1255" s="161">
        <v>7</v>
      </c>
      <c r="H1255" s="161">
        <v>2</v>
      </c>
      <c r="I1255" s="161">
        <v>9</v>
      </c>
      <c r="J1255" s="160">
        <v>276</v>
      </c>
      <c r="K1255" s="161">
        <v>34</v>
      </c>
      <c r="L1255" s="161">
        <v>310</v>
      </c>
    </row>
    <row r="1256" spans="2:12" ht="12.75">
      <c r="B1256" s="126" t="s">
        <v>139</v>
      </c>
      <c r="C1256" s="281"/>
      <c r="D1256" s="142"/>
      <c r="E1256" s="92"/>
      <c r="F1256" s="239"/>
      <c r="G1256" s="92"/>
      <c r="H1256" s="92"/>
      <c r="I1256" s="92"/>
      <c r="J1256" s="142"/>
      <c r="K1256" s="92"/>
      <c r="L1256" s="92"/>
    </row>
    <row r="1257" spans="3:12" ht="12.75">
      <c r="C1257" s="481" t="s">
        <v>29</v>
      </c>
      <c r="D1257" s="517">
        <v>36</v>
      </c>
      <c r="E1257" s="518">
        <v>131</v>
      </c>
      <c r="F1257" s="519">
        <v>167</v>
      </c>
      <c r="G1257" s="518">
        <v>21</v>
      </c>
      <c r="H1257" s="518">
        <v>60</v>
      </c>
      <c r="I1257" s="518">
        <v>81</v>
      </c>
      <c r="J1257" s="517">
        <v>57</v>
      </c>
      <c r="K1257" s="518">
        <v>191</v>
      </c>
      <c r="L1257" s="518">
        <v>248</v>
      </c>
    </row>
    <row r="1258" spans="3:12" ht="12.75">
      <c r="C1258" s="481" t="s">
        <v>82</v>
      </c>
      <c r="D1258" s="517">
        <v>21</v>
      </c>
      <c r="E1258" s="518">
        <v>34</v>
      </c>
      <c r="F1258" s="519">
        <v>55</v>
      </c>
      <c r="G1258" s="518">
        <v>6</v>
      </c>
      <c r="H1258" s="518">
        <v>15</v>
      </c>
      <c r="I1258" s="518">
        <v>21</v>
      </c>
      <c r="J1258" s="517">
        <v>27</v>
      </c>
      <c r="K1258" s="518">
        <v>49</v>
      </c>
      <c r="L1258" s="518">
        <v>76</v>
      </c>
    </row>
    <row r="1259" spans="3:12" ht="14.25" customHeight="1">
      <c r="C1259" s="481" t="s">
        <v>833</v>
      </c>
      <c r="D1259" s="517">
        <v>44</v>
      </c>
      <c r="E1259" s="518">
        <v>37</v>
      </c>
      <c r="F1259" s="519">
        <v>81</v>
      </c>
      <c r="G1259" s="518">
        <v>12</v>
      </c>
      <c r="H1259" s="518">
        <v>12</v>
      </c>
      <c r="I1259" s="518">
        <v>24</v>
      </c>
      <c r="J1259" s="517">
        <v>56</v>
      </c>
      <c r="K1259" s="518">
        <v>49</v>
      </c>
      <c r="L1259" s="518">
        <v>105</v>
      </c>
    </row>
    <row r="1260" spans="3:12" ht="12.75">
      <c r="C1260" s="481" t="s">
        <v>84</v>
      </c>
      <c r="D1260" s="517">
        <v>18</v>
      </c>
      <c r="E1260" s="518">
        <v>13</v>
      </c>
      <c r="F1260" s="519">
        <v>31</v>
      </c>
      <c r="G1260" s="518">
        <v>5</v>
      </c>
      <c r="H1260" s="518">
        <v>12</v>
      </c>
      <c r="I1260" s="518">
        <v>17</v>
      </c>
      <c r="J1260" s="517">
        <v>23</v>
      </c>
      <c r="K1260" s="518">
        <v>25</v>
      </c>
      <c r="L1260" s="518">
        <v>48</v>
      </c>
    </row>
    <row r="1261" spans="3:12" ht="12.75">
      <c r="C1261" s="481" t="s">
        <v>30</v>
      </c>
      <c r="D1261" s="517">
        <v>9</v>
      </c>
      <c r="E1261" s="518">
        <v>8</v>
      </c>
      <c r="F1261" s="519">
        <v>17</v>
      </c>
      <c r="G1261" s="518">
        <v>9</v>
      </c>
      <c r="H1261" s="518">
        <v>3</v>
      </c>
      <c r="I1261" s="518">
        <v>12</v>
      </c>
      <c r="J1261" s="517">
        <v>18</v>
      </c>
      <c r="K1261" s="518">
        <v>11</v>
      </c>
      <c r="L1261" s="518">
        <v>29</v>
      </c>
    </row>
    <row r="1262" spans="3:12" ht="12.75">
      <c r="C1262" s="481" t="s">
        <v>31</v>
      </c>
      <c r="D1262" s="517">
        <v>20</v>
      </c>
      <c r="E1262" s="518">
        <v>56</v>
      </c>
      <c r="F1262" s="519">
        <v>76</v>
      </c>
      <c r="G1262" s="520">
        <v>1</v>
      </c>
      <c r="H1262" s="518">
        <v>2</v>
      </c>
      <c r="I1262" s="520">
        <v>3</v>
      </c>
      <c r="J1262" s="517">
        <v>21</v>
      </c>
      <c r="K1262" s="518">
        <v>58</v>
      </c>
      <c r="L1262" s="518">
        <v>79</v>
      </c>
    </row>
    <row r="1263" spans="3:12" ht="12.75">
      <c r="C1263" s="281" t="s">
        <v>300</v>
      </c>
      <c r="D1263" s="160">
        <v>148</v>
      </c>
      <c r="E1263" s="161">
        <v>279</v>
      </c>
      <c r="F1263" s="245">
        <v>427</v>
      </c>
      <c r="G1263" s="161">
        <v>54</v>
      </c>
      <c r="H1263" s="161">
        <v>104</v>
      </c>
      <c r="I1263" s="161">
        <v>158</v>
      </c>
      <c r="J1263" s="160">
        <v>202</v>
      </c>
      <c r="K1263" s="161">
        <v>383</v>
      </c>
      <c r="L1263" s="161">
        <v>585</v>
      </c>
    </row>
    <row r="1264" spans="2:12" ht="12.75">
      <c r="B1264" s="126" t="s">
        <v>156</v>
      </c>
      <c r="C1264" s="281"/>
      <c r="D1264" s="142"/>
      <c r="E1264" s="92"/>
      <c r="F1264" s="239"/>
      <c r="G1264" s="92"/>
      <c r="H1264" s="92"/>
      <c r="I1264" s="92"/>
      <c r="J1264" s="142"/>
      <c r="K1264" s="92"/>
      <c r="L1264" s="92"/>
    </row>
    <row r="1265" spans="3:12" ht="12.75">
      <c r="C1265" s="481" t="s">
        <v>87</v>
      </c>
      <c r="D1265" s="517">
        <v>43</v>
      </c>
      <c r="E1265" s="518">
        <v>27</v>
      </c>
      <c r="F1265" s="519">
        <v>70</v>
      </c>
      <c r="G1265" s="520">
        <v>1</v>
      </c>
      <c r="H1265" s="518">
        <v>5</v>
      </c>
      <c r="I1265" s="520">
        <v>6</v>
      </c>
      <c r="J1265" s="517">
        <v>44</v>
      </c>
      <c r="K1265" s="518">
        <v>32</v>
      </c>
      <c r="L1265" s="518">
        <v>76</v>
      </c>
    </row>
    <row r="1266" spans="3:12" ht="12.75">
      <c r="C1266" s="281" t="s">
        <v>300</v>
      </c>
      <c r="D1266" s="160">
        <v>43</v>
      </c>
      <c r="E1266" s="161">
        <v>27</v>
      </c>
      <c r="F1266" s="245">
        <v>70</v>
      </c>
      <c r="G1266" s="161">
        <v>1</v>
      </c>
      <c r="H1266" s="161">
        <v>5</v>
      </c>
      <c r="I1266" s="161">
        <v>6</v>
      </c>
      <c r="J1266" s="160">
        <v>44</v>
      </c>
      <c r="K1266" s="161">
        <v>32</v>
      </c>
      <c r="L1266" s="161">
        <v>76</v>
      </c>
    </row>
    <row r="1267" spans="2:12" ht="12.75">
      <c r="B1267" s="126" t="s">
        <v>148</v>
      </c>
      <c r="C1267" s="281"/>
      <c r="D1267" s="142"/>
      <c r="E1267" s="92"/>
      <c r="F1267" s="239"/>
      <c r="G1267" s="92"/>
      <c r="H1267" s="92"/>
      <c r="I1267" s="92"/>
      <c r="J1267" s="142"/>
      <c r="K1267" s="92"/>
      <c r="L1267" s="92"/>
    </row>
    <row r="1268" spans="3:12" ht="12.75">
      <c r="C1268" s="516" t="s">
        <v>148</v>
      </c>
      <c r="D1268" s="517">
        <v>60</v>
      </c>
      <c r="E1268" s="518">
        <v>45</v>
      </c>
      <c r="F1268" s="519">
        <v>105</v>
      </c>
      <c r="G1268" s="518">
        <v>6</v>
      </c>
      <c r="H1268" s="518">
        <v>2</v>
      </c>
      <c r="I1268" s="518">
        <v>8</v>
      </c>
      <c r="J1268" s="517">
        <v>66</v>
      </c>
      <c r="K1268" s="518">
        <v>47</v>
      </c>
      <c r="L1268" s="518">
        <v>113</v>
      </c>
    </row>
    <row r="1269" spans="3:12" ht="12.75">
      <c r="C1269" s="281" t="s">
        <v>300</v>
      </c>
      <c r="D1269" s="160">
        <v>60</v>
      </c>
      <c r="E1269" s="161">
        <v>45</v>
      </c>
      <c r="F1269" s="245">
        <v>105</v>
      </c>
      <c r="G1269" s="161">
        <v>6</v>
      </c>
      <c r="H1269" s="161">
        <v>2</v>
      </c>
      <c r="I1269" s="161">
        <v>8</v>
      </c>
      <c r="J1269" s="160">
        <v>66</v>
      </c>
      <c r="K1269" s="161">
        <v>47</v>
      </c>
      <c r="L1269" s="161">
        <v>113</v>
      </c>
    </row>
    <row r="1270" spans="2:12" ht="12.75">
      <c r="B1270" s="126" t="s">
        <v>146</v>
      </c>
      <c r="C1270" s="281"/>
      <c r="D1270" s="142"/>
      <c r="E1270" s="92"/>
      <c r="F1270" s="239"/>
      <c r="G1270" s="92"/>
      <c r="H1270" s="92"/>
      <c r="I1270" s="92"/>
      <c r="J1270" s="142"/>
      <c r="K1270" s="92"/>
      <c r="L1270" s="92"/>
    </row>
    <row r="1271" spans="3:12" ht="13.5" customHeight="1">
      <c r="C1271" s="481" t="s">
        <v>89</v>
      </c>
      <c r="D1271" s="517">
        <v>39</v>
      </c>
      <c r="E1271" s="518">
        <v>85</v>
      </c>
      <c r="F1271" s="519">
        <v>124</v>
      </c>
      <c r="G1271" s="520">
        <v>3</v>
      </c>
      <c r="H1271" s="518">
        <v>13</v>
      </c>
      <c r="I1271" s="520">
        <v>16</v>
      </c>
      <c r="J1271" s="517">
        <v>42</v>
      </c>
      <c r="K1271" s="518">
        <v>98</v>
      </c>
      <c r="L1271" s="518">
        <v>140</v>
      </c>
    </row>
    <row r="1272" spans="3:12" ht="12.75">
      <c r="C1272" s="281" t="s">
        <v>300</v>
      </c>
      <c r="D1272" s="160">
        <v>39</v>
      </c>
      <c r="E1272" s="161">
        <v>85</v>
      </c>
      <c r="F1272" s="245">
        <v>124</v>
      </c>
      <c r="G1272" s="161">
        <v>3</v>
      </c>
      <c r="H1272" s="161">
        <v>13</v>
      </c>
      <c r="I1272" s="161">
        <v>16</v>
      </c>
      <c r="J1272" s="160">
        <v>42</v>
      </c>
      <c r="K1272" s="161">
        <v>98</v>
      </c>
      <c r="L1272" s="161">
        <v>140</v>
      </c>
    </row>
    <row r="1273" spans="2:12" ht="12.75">
      <c r="B1273" s="126" t="s">
        <v>196</v>
      </c>
      <c r="C1273" s="281"/>
      <c r="D1273" s="142"/>
      <c r="E1273" s="92"/>
      <c r="F1273" s="239"/>
      <c r="G1273" s="92"/>
      <c r="H1273" s="92"/>
      <c r="I1273" s="92"/>
      <c r="J1273" s="142"/>
      <c r="K1273" s="92"/>
      <c r="L1273" s="92"/>
    </row>
    <row r="1274" spans="3:12" ht="12.75">
      <c r="C1274" s="481" t="s">
        <v>35</v>
      </c>
      <c r="D1274" s="517">
        <v>201</v>
      </c>
      <c r="E1274" s="518">
        <v>339</v>
      </c>
      <c r="F1274" s="519">
        <v>540</v>
      </c>
      <c r="G1274" s="520">
        <v>3</v>
      </c>
      <c r="H1274" s="518">
        <v>10</v>
      </c>
      <c r="I1274" s="520">
        <v>13</v>
      </c>
      <c r="J1274" s="517">
        <v>204</v>
      </c>
      <c r="K1274" s="518">
        <v>349</v>
      </c>
      <c r="L1274" s="518">
        <v>553</v>
      </c>
    </row>
    <row r="1275" spans="3:12" ht="12.75">
      <c r="C1275" s="281" t="s">
        <v>300</v>
      </c>
      <c r="D1275" s="160">
        <v>201</v>
      </c>
      <c r="E1275" s="161">
        <v>339</v>
      </c>
      <c r="F1275" s="245">
        <v>540</v>
      </c>
      <c r="G1275" s="161">
        <v>3</v>
      </c>
      <c r="H1275" s="161">
        <v>10</v>
      </c>
      <c r="I1275" s="161">
        <v>13</v>
      </c>
      <c r="J1275" s="160">
        <v>204</v>
      </c>
      <c r="K1275" s="161">
        <v>349</v>
      </c>
      <c r="L1275" s="161">
        <v>553</v>
      </c>
    </row>
    <row r="1276" spans="2:12" ht="12.75">
      <c r="B1276" s="126" t="s">
        <v>141</v>
      </c>
      <c r="C1276" s="281"/>
      <c r="D1276" s="142"/>
      <c r="E1276" s="92"/>
      <c r="F1276" s="239"/>
      <c r="G1276" s="92"/>
      <c r="H1276" s="92"/>
      <c r="I1276" s="92"/>
      <c r="J1276" s="142"/>
      <c r="K1276" s="92"/>
      <c r="L1276" s="92"/>
    </row>
    <row r="1277" spans="3:12" ht="12.75">
      <c r="C1277" s="481" t="s">
        <v>96</v>
      </c>
      <c r="D1277" s="517">
        <v>2</v>
      </c>
      <c r="E1277" s="518">
        <v>13</v>
      </c>
      <c r="F1277" s="519">
        <v>15</v>
      </c>
      <c r="G1277" s="518">
        <v>1</v>
      </c>
      <c r="H1277" s="518">
        <v>1</v>
      </c>
      <c r="I1277" s="518">
        <v>2</v>
      </c>
      <c r="J1277" s="517">
        <v>3</v>
      </c>
      <c r="K1277" s="518">
        <v>14</v>
      </c>
      <c r="L1277" s="518">
        <v>17</v>
      </c>
    </row>
    <row r="1278" spans="3:12" ht="12.75">
      <c r="C1278" s="481" t="s">
        <v>97</v>
      </c>
      <c r="D1278" s="517">
        <v>25</v>
      </c>
      <c r="E1278" s="518">
        <v>102</v>
      </c>
      <c r="F1278" s="519">
        <v>127</v>
      </c>
      <c r="G1278" s="518">
        <v>7</v>
      </c>
      <c r="H1278" s="518">
        <v>18</v>
      </c>
      <c r="I1278" s="518">
        <v>25</v>
      </c>
      <c r="J1278" s="517">
        <v>32</v>
      </c>
      <c r="K1278" s="518">
        <v>120</v>
      </c>
      <c r="L1278" s="518">
        <v>152</v>
      </c>
    </row>
    <row r="1279" spans="3:12" ht="12.75">
      <c r="C1279" s="481" t="s">
        <v>141</v>
      </c>
      <c r="D1279" s="517">
        <v>28</v>
      </c>
      <c r="E1279" s="518">
        <v>91</v>
      </c>
      <c r="F1279" s="519">
        <v>119</v>
      </c>
      <c r="G1279" s="518">
        <v>5</v>
      </c>
      <c r="H1279" s="518">
        <v>14</v>
      </c>
      <c r="I1279" s="518">
        <v>19</v>
      </c>
      <c r="J1279" s="517">
        <v>33</v>
      </c>
      <c r="K1279" s="518">
        <v>105</v>
      </c>
      <c r="L1279" s="518">
        <v>138</v>
      </c>
    </row>
    <row r="1280" spans="3:12" ht="12.75">
      <c r="C1280" s="481" t="s">
        <v>98</v>
      </c>
      <c r="D1280" s="517">
        <v>4</v>
      </c>
      <c r="E1280" s="518">
        <v>13</v>
      </c>
      <c r="F1280" s="519">
        <v>17</v>
      </c>
      <c r="G1280" s="518">
        <v>0</v>
      </c>
      <c r="H1280" s="518">
        <v>3</v>
      </c>
      <c r="I1280" s="518">
        <v>3</v>
      </c>
      <c r="J1280" s="517">
        <v>4</v>
      </c>
      <c r="K1280" s="518">
        <v>16</v>
      </c>
      <c r="L1280" s="518">
        <v>20</v>
      </c>
    </row>
    <row r="1281" spans="3:12" ht="12.75">
      <c r="C1281" s="481" t="s">
        <v>99</v>
      </c>
      <c r="D1281" s="517">
        <v>9</v>
      </c>
      <c r="E1281" s="518">
        <v>45</v>
      </c>
      <c r="F1281" s="519">
        <v>54</v>
      </c>
      <c r="G1281" s="518">
        <v>0</v>
      </c>
      <c r="H1281" s="518">
        <v>6</v>
      </c>
      <c r="I1281" s="518">
        <v>6</v>
      </c>
      <c r="J1281" s="517">
        <v>9</v>
      </c>
      <c r="K1281" s="518">
        <v>51</v>
      </c>
      <c r="L1281" s="518">
        <v>60</v>
      </c>
    </row>
    <row r="1282" spans="3:12" ht="12.75">
      <c r="C1282" s="281" t="s">
        <v>300</v>
      </c>
      <c r="D1282" s="160">
        <v>68</v>
      </c>
      <c r="E1282" s="161">
        <v>264</v>
      </c>
      <c r="F1282" s="245">
        <v>332</v>
      </c>
      <c r="G1282" s="161">
        <v>13</v>
      </c>
      <c r="H1282" s="161">
        <v>42</v>
      </c>
      <c r="I1282" s="161">
        <v>55</v>
      </c>
      <c r="J1282" s="160">
        <v>81</v>
      </c>
      <c r="K1282" s="161">
        <v>306</v>
      </c>
      <c r="L1282" s="161">
        <v>387</v>
      </c>
    </row>
    <row r="1283" spans="2:12" ht="12.75">
      <c r="B1283" s="126" t="s">
        <v>150</v>
      </c>
      <c r="C1283" s="281"/>
      <c r="D1283" s="142"/>
      <c r="E1283" s="92"/>
      <c r="F1283" s="239"/>
      <c r="G1283" s="92"/>
      <c r="H1283" s="92"/>
      <c r="I1283" s="92"/>
      <c r="J1283" s="142"/>
      <c r="K1283" s="92"/>
      <c r="L1283" s="92"/>
    </row>
    <row r="1284" spans="3:12" ht="12.75">
      <c r="C1284" s="516" t="s">
        <v>846</v>
      </c>
      <c r="D1284" s="517">
        <v>1</v>
      </c>
      <c r="E1284" s="518">
        <v>11</v>
      </c>
      <c r="F1284" s="519">
        <v>12</v>
      </c>
      <c r="G1284" s="518">
        <v>0</v>
      </c>
      <c r="H1284" s="518">
        <v>4</v>
      </c>
      <c r="I1284" s="518">
        <v>4</v>
      </c>
      <c r="J1284" s="517">
        <v>1</v>
      </c>
      <c r="K1284" s="518">
        <v>15</v>
      </c>
      <c r="L1284" s="518">
        <v>16</v>
      </c>
    </row>
    <row r="1285" spans="3:12" ht="12.75">
      <c r="C1285" s="516" t="s">
        <v>847</v>
      </c>
      <c r="D1285" s="517">
        <v>20</v>
      </c>
      <c r="E1285" s="518">
        <v>53</v>
      </c>
      <c r="F1285" s="519">
        <v>73</v>
      </c>
      <c r="G1285" s="518">
        <v>2</v>
      </c>
      <c r="H1285" s="518">
        <v>7</v>
      </c>
      <c r="I1285" s="518">
        <v>9</v>
      </c>
      <c r="J1285" s="517">
        <v>22</v>
      </c>
      <c r="K1285" s="518">
        <v>60</v>
      </c>
      <c r="L1285" s="518">
        <v>82</v>
      </c>
    </row>
    <row r="1286" spans="3:12" ht="12.75">
      <c r="C1286" s="281" t="s">
        <v>300</v>
      </c>
      <c r="D1286" s="160">
        <v>21</v>
      </c>
      <c r="E1286" s="161">
        <v>64</v>
      </c>
      <c r="F1286" s="245">
        <v>85</v>
      </c>
      <c r="G1286" s="161">
        <v>2</v>
      </c>
      <c r="H1286" s="161">
        <v>11</v>
      </c>
      <c r="I1286" s="161">
        <v>13</v>
      </c>
      <c r="J1286" s="160">
        <v>23</v>
      </c>
      <c r="K1286" s="161">
        <v>75</v>
      </c>
      <c r="L1286" s="161">
        <v>98</v>
      </c>
    </row>
    <row r="1287" spans="2:12" ht="12.75">
      <c r="B1287" s="126" t="s">
        <v>144</v>
      </c>
      <c r="C1287" s="281"/>
      <c r="D1287" s="142"/>
      <c r="E1287" s="92"/>
      <c r="F1287" s="239"/>
      <c r="G1287" s="92"/>
      <c r="H1287" s="92"/>
      <c r="I1287" s="92"/>
      <c r="J1287" s="142"/>
      <c r="K1287" s="92"/>
      <c r="L1287" s="92"/>
    </row>
    <row r="1288" spans="3:12" ht="12.75">
      <c r="C1288" s="481" t="s">
        <v>43</v>
      </c>
      <c r="D1288" s="517">
        <v>13</v>
      </c>
      <c r="E1288" s="518">
        <v>22</v>
      </c>
      <c r="F1288" s="519">
        <v>35</v>
      </c>
      <c r="G1288" s="518">
        <v>2</v>
      </c>
      <c r="H1288" s="518">
        <v>0</v>
      </c>
      <c r="I1288" s="518">
        <v>2</v>
      </c>
      <c r="J1288" s="517">
        <v>15</v>
      </c>
      <c r="K1288" s="518">
        <v>22</v>
      </c>
      <c r="L1288" s="518">
        <v>37</v>
      </c>
    </row>
    <row r="1289" spans="3:12" ht="12.75">
      <c r="C1289" s="481" t="s">
        <v>415</v>
      </c>
      <c r="D1289" s="517">
        <v>29</v>
      </c>
      <c r="E1289" s="518">
        <v>34</v>
      </c>
      <c r="F1289" s="519">
        <v>63</v>
      </c>
      <c r="G1289" s="518">
        <v>1</v>
      </c>
      <c r="H1289" s="518">
        <v>0</v>
      </c>
      <c r="I1289" s="518">
        <v>1</v>
      </c>
      <c r="J1289" s="517">
        <v>30</v>
      </c>
      <c r="K1289" s="518">
        <v>34</v>
      </c>
      <c r="L1289" s="518">
        <v>64</v>
      </c>
    </row>
    <row r="1290" spans="3:12" ht="12.75">
      <c r="C1290" s="481" t="s">
        <v>190</v>
      </c>
      <c r="D1290" s="517">
        <v>12</v>
      </c>
      <c r="E1290" s="518">
        <v>6</v>
      </c>
      <c r="F1290" s="519">
        <v>18</v>
      </c>
      <c r="G1290" s="518">
        <v>6</v>
      </c>
      <c r="H1290" s="518">
        <v>11</v>
      </c>
      <c r="I1290" s="518">
        <v>17</v>
      </c>
      <c r="J1290" s="517">
        <v>18</v>
      </c>
      <c r="K1290" s="518">
        <v>17</v>
      </c>
      <c r="L1290" s="518">
        <v>35</v>
      </c>
    </row>
    <row r="1291" spans="3:12" ht="12.75">
      <c r="C1291" s="481" t="s">
        <v>450</v>
      </c>
      <c r="D1291" s="517">
        <v>29</v>
      </c>
      <c r="E1291" s="518">
        <v>10</v>
      </c>
      <c r="F1291" s="519">
        <v>39</v>
      </c>
      <c r="G1291" s="518">
        <v>0</v>
      </c>
      <c r="H1291" s="518">
        <v>0</v>
      </c>
      <c r="I1291" s="518">
        <v>0</v>
      </c>
      <c r="J1291" s="517">
        <v>29</v>
      </c>
      <c r="K1291" s="518">
        <v>10</v>
      </c>
      <c r="L1291" s="518">
        <v>39</v>
      </c>
    </row>
    <row r="1292" spans="3:12" ht="12.75">
      <c r="C1292" s="481" t="s">
        <v>493</v>
      </c>
      <c r="D1292" s="517">
        <v>5</v>
      </c>
      <c r="E1292" s="518">
        <v>0</v>
      </c>
      <c r="F1292" s="519">
        <v>5</v>
      </c>
      <c r="G1292" s="518">
        <v>11</v>
      </c>
      <c r="H1292" s="518">
        <v>6</v>
      </c>
      <c r="I1292" s="518">
        <v>17</v>
      </c>
      <c r="J1292" s="517">
        <v>16</v>
      </c>
      <c r="K1292" s="518">
        <v>6</v>
      </c>
      <c r="L1292" s="518">
        <v>22</v>
      </c>
    </row>
    <row r="1293" spans="3:12" ht="12.75">
      <c r="C1293" s="481" t="s">
        <v>45</v>
      </c>
      <c r="D1293" s="517">
        <v>42</v>
      </c>
      <c r="E1293" s="518">
        <v>10</v>
      </c>
      <c r="F1293" s="519">
        <v>52</v>
      </c>
      <c r="G1293" s="518">
        <v>2</v>
      </c>
      <c r="H1293" s="518">
        <v>0</v>
      </c>
      <c r="I1293" s="518">
        <v>2</v>
      </c>
      <c r="J1293" s="517">
        <v>44</v>
      </c>
      <c r="K1293" s="518">
        <v>10</v>
      </c>
      <c r="L1293" s="518">
        <v>54</v>
      </c>
    </row>
    <row r="1294" spans="3:12" ht="12.75">
      <c r="C1294" s="481" t="s">
        <v>49</v>
      </c>
      <c r="D1294" s="517">
        <v>37</v>
      </c>
      <c r="E1294" s="518">
        <v>3</v>
      </c>
      <c r="F1294" s="519">
        <v>40</v>
      </c>
      <c r="G1294" s="518">
        <v>1</v>
      </c>
      <c r="H1294" s="518">
        <v>0</v>
      </c>
      <c r="I1294" s="518">
        <v>1</v>
      </c>
      <c r="J1294" s="517">
        <v>38</v>
      </c>
      <c r="K1294" s="518">
        <v>3</v>
      </c>
      <c r="L1294" s="518">
        <v>41</v>
      </c>
    </row>
    <row r="1295" spans="3:12" ht="12.75">
      <c r="C1295" s="481" t="s">
        <v>283</v>
      </c>
      <c r="D1295" s="517">
        <v>0</v>
      </c>
      <c r="E1295" s="518">
        <v>0</v>
      </c>
      <c r="F1295" s="519">
        <v>0</v>
      </c>
      <c r="G1295" s="518">
        <v>2</v>
      </c>
      <c r="H1295" s="518">
        <v>0</v>
      </c>
      <c r="I1295" s="518">
        <v>2</v>
      </c>
      <c r="J1295" s="517">
        <v>2</v>
      </c>
      <c r="K1295" s="518">
        <v>0</v>
      </c>
      <c r="L1295" s="518">
        <v>2</v>
      </c>
    </row>
    <row r="1296" spans="3:12" ht="12.75">
      <c r="C1296" s="481" t="s">
        <v>420</v>
      </c>
      <c r="D1296" s="517">
        <v>17</v>
      </c>
      <c r="E1296" s="518">
        <v>6</v>
      </c>
      <c r="F1296" s="519">
        <v>23</v>
      </c>
      <c r="G1296" s="518">
        <v>0</v>
      </c>
      <c r="H1296" s="518">
        <v>0</v>
      </c>
      <c r="I1296" s="518">
        <v>0</v>
      </c>
      <c r="J1296" s="517">
        <v>17</v>
      </c>
      <c r="K1296" s="518">
        <v>6</v>
      </c>
      <c r="L1296" s="518">
        <v>23</v>
      </c>
    </row>
    <row r="1297" spans="3:12" ht="12.75">
      <c r="C1297" s="281" t="s">
        <v>300</v>
      </c>
      <c r="D1297" s="160">
        <v>184</v>
      </c>
      <c r="E1297" s="161">
        <v>91</v>
      </c>
      <c r="F1297" s="245">
        <v>275</v>
      </c>
      <c r="G1297" s="161">
        <v>25</v>
      </c>
      <c r="H1297" s="161">
        <v>17</v>
      </c>
      <c r="I1297" s="161">
        <v>42</v>
      </c>
      <c r="J1297" s="160">
        <v>209</v>
      </c>
      <c r="K1297" s="161">
        <v>108</v>
      </c>
      <c r="L1297" s="161">
        <v>317</v>
      </c>
    </row>
    <row r="1298" spans="2:12" ht="12.75">
      <c r="B1298" s="126" t="s">
        <v>145</v>
      </c>
      <c r="C1298" s="281"/>
      <c r="D1298" s="142"/>
      <c r="E1298" s="92"/>
      <c r="F1298" s="239"/>
      <c r="G1298" s="92"/>
      <c r="H1298" s="92"/>
      <c r="I1298" s="92"/>
      <c r="J1298" s="142"/>
      <c r="K1298" s="92"/>
      <c r="L1298" s="92"/>
    </row>
    <row r="1299" spans="3:12" ht="12.75">
      <c r="C1299" s="481" t="s">
        <v>419</v>
      </c>
      <c r="D1299" s="517">
        <v>26</v>
      </c>
      <c r="E1299" s="518">
        <v>16</v>
      </c>
      <c r="F1299" s="519">
        <v>42</v>
      </c>
      <c r="G1299" s="520">
        <v>3</v>
      </c>
      <c r="H1299" s="518">
        <v>2</v>
      </c>
      <c r="I1299" s="520">
        <v>5</v>
      </c>
      <c r="J1299" s="517">
        <v>29</v>
      </c>
      <c r="K1299" s="518">
        <v>18</v>
      </c>
      <c r="L1299" s="518">
        <v>47</v>
      </c>
    </row>
    <row r="1300" spans="3:12" ht="12.75">
      <c r="C1300" s="281" t="s">
        <v>300</v>
      </c>
      <c r="D1300" s="160">
        <v>26</v>
      </c>
      <c r="E1300" s="161">
        <v>16</v>
      </c>
      <c r="F1300" s="245">
        <v>42</v>
      </c>
      <c r="G1300" s="161">
        <v>3</v>
      </c>
      <c r="H1300" s="161">
        <v>2</v>
      </c>
      <c r="I1300" s="161">
        <v>5</v>
      </c>
      <c r="J1300" s="160">
        <v>29</v>
      </c>
      <c r="K1300" s="161">
        <v>18</v>
      </c>
      <c r="L1300" s="161">
        <v>47</v>
      </c>
    </row>
    <row r="1301" spans="3:12" ht="16.5" customHeight="1">
      <c r="C1301" s="281" t="s">
        <v>477</v>
      </c>
      <c r="D1301" s="142">
        <v>2008</v>
      </c>
      <c r="E1301" s="92">
        <v>2410</v>
      </c>
      <c r="F1301" s="239">
        <v>4418</v>
      </c>
      <c r="G1301" s="92">
        <v>315</v>
      </c>
      <c r="H1301" s="92">
        <v>464</v>
      </c>
      <c r="I1301" s="92">
        <v>779</v>
      </c>
      <c r="J1301" s="142">
        <v>2323</v>
      </c>
      <c r="K1301" s="92">
        <v>2874</v>
      </c>
      <c r="L1301" s="92">
        <v>5197</v>
      </c>
    </row>
    <row r="1302" spans="1:12" ht="12.75">
      <c r="A1302" s="268" t="s">
        <v>593</v>
      </c>
      <c r="B1302" s="268"/>
      <c r="C1302" s="529"/>
      <c r="D1302" s="142"/>
      <c r="E1302" s="92"/>
      <c r="F1302" s="92"/>
      <c r="G1302" s="142"/>
      <c r="H1302" s="92"/>
      <c r="I1302" s="92"/>
      <c r="J1302" s="142"/>
      <c r="K1302" s="92"/>
      <c r="L1302" s="92"/>
    </row>
    <row r="1303" spans="2:12" ht="12.75">
      <c r="B1303" s="126" t="s">
        <v>406</v>
      </c>
      <c r="C1303" s="281"/>
      <c r="D1303" s="142"/>
      <c r="E1303" s="92"/>
      <c r="F1303" s="241"/>
      <c r="G1303" s="142"/>
      <c r="H1303" s="92"/>
      <c r="I1303" s="241"/>
      <c r="J1303" s="142"/>
      <c r="K1303" s="92"/>
      <c r="L1303" s="92"/>
    </row>
    <row r="1304" spans="3:12" ht="12.75">
      <c r="C1304" s="516" t="s">
        <v>79</v>
      </c>
      <c r="D1304" s="517">
        <v>16</v>
      </c>
      <c r="E1304" s="518">
        <v>75</v>
      </c>
      <c r="F1304" s="520">
        <v>91</v>
      </c>
      <c r="G1304" s="517">
        <v>3</v>
      </c>
      <c r="H1304" s="518">
        <v>17</v>
      </c>
      <c r="I1304" s="520">
        <v>20</v>
      </c>
      <c r="J1304" s="517">
        <v>19</v>
      </c>
      <c r="K1304" s="518">
        <v>92</v>
      </c>
      <c r="L1304" s="518">
        <v>111</v>
      </c>
    </row>
    <row r="1305" spans="3:12" ht="12.75">
      <c r="C1305" s="281" t="s">
        <v>300</v>
      </c>
      <c r="D1305" s="160">
        <v>16</v>
      </c>
      <c r="E1305" s="161">
        <v>75</v>
      </c>
      <c r="F1305" s="161">
        <v>91</v>
      </c>
      <c r="G1305" s="160">
        <v>3</v>
      </c>
      <c r="H1305" s="161">
        <v>17</v>
      </c>
      <c r="I1305" s="161">
        <v>20</v>
      </c>
      <c r="J1305" s="160">
        <v>19</v>
      </c>
      <c r="K1305" s="161">
        <v>92</v>
      </c>
      <c r="L1305" s="161">
        <v>111</v>
      </c>
    </row>
    <row r="1306" spans="2:12" ht="12.75">
      <c r="B1306" s="126" t="s">
        <v>139</v>
      </c>
      <c r="C1306" s="281"/>
      <c r="D1306" s="142"/>
      <c r="E1306" s="92"/>
      <c r="F1306" s="241"/>
      <c r="G1306" s="142"/>
      <c r="H1306" s="92"/>
      <c r="I1306" s="241"/>
      <c r="J1306" s="142"/>
      <c r="K1306" s="92"/>
      <c r="L1306" s="92"/>
    </row>
    <row r="1307" spans="3:12" ht="12.75">
      <c r="C1307" s="516" t="s">
        <v>2</v>
      </c>
      <c r="D1307" s="517">
        <v>9</v>
      </c>
      <c r="E1307" s="518">
        <v>49</v>
      </c>
      <c r="F1307" s="520">
        <v>58</v>
      </c>
      <c r="G1307" s="517">
        <v>0</v>
      </c>
      <c r="H1307" s="518">
        <v>10</v>
      </c>
      <c r="I1307" s="520">
        <v>10</v>
      </c>
      <c r="J1307" s="517">
        <v>9</v>
      </c>
      <c r="K1307" s="518">
        <v>59</v>
      </c>
      <c r="L1307" s="518">
        <v>68</v>
      </c>
    </row>
    <row r="1308" spans="3:12" ht="12.75">
      <c r="C1308" s="281" t="s">
        <v>300</v>
      </c>
      <c r="D1308" s="160">
        <v>9</v>
      </c>
      <c r="E1308" s="161">
        <v>49</v>
      </c>
      <c r="F1308" s="161">
        <v>58</v>
      </c>
      <c r="G1308" s="160">
        <v>0</v>
      </c>
      <c r="H1308" s="161">
        <v>10</v>
      </c>
      <c r="I1308" s="161">
        <v>10</v>
      </c>
      <c r="J1308" s="160">
        <v>9</v>
      </c>
      <c r="K1308" s="161">
        <v>59</v>
      </c>
      <c r="L1308" s="161">
        <v>68</v>
      </c>
    </row>
    <row r="1309" spans="3:12" ht="26.25">
      <c r="C1309" s="529" t="s">
        <v>594</v>
      </c>
      <c r="D1309" s="142">
        <v>25</v>
      </c>
      <c r="E1309" s="92">
        <v>124</v>
      </c>
      <c r="F1309" s="241">
        <v>149</v>
      </c>
      <c r="G1309" s="142">
        <v>3</v>
      </c>
      <c r="H1309" s="92">
        <v>27</v>
      </c>
      <c r="I1309" s="241">
        <v>30</v>
      </c>
      <c r="J1309" s="142">
        <v>28</v>
      </c>
      <c r="K1309" s="92">
        <v>151</v>
      </c>
      <c r="L1309" s="92">
        <v>179</v>
      </c>
    </row>
    <row r="1310" spans="3:12" ht="16.5" customHeight="1">
      <c r="C1310" s="281" t="s">
        <v>496</v>
      </c>
      <c r="D1310" s="160">
        <f>SUM(D1309,D1301,D1200)</f>
        <v>6434</v>
      </c>
      <c r="E1310" s="161">
        <f aca="true" t="shared" si="18" ref="E1310:L1310">SUM(E1309,E1301,E1200)</f>
        <v>7113</v>
      </c>
      <c r="F1310" s="161">
        <f t="shared" si="18"/>
        <v>13547</v>
      </c>
      <c r="G1310" s="160">
        <f t="shared" si="18"/>
        <v>737</v>
      </c>
      <c r="H1310" s="161">
        <f t="shared" si="18"/>
        <v>1228</v>
      </c>
      <c r="I1310" s="161">
        <f t="shared" si="18"/>
        <v>1965</v>
      </c>
      <c r="J1310" s="160">
        <f t="shared" si="18"/>
        <v>7171</v>
      </c>
      <c r="K1310" s="161">
        <f t="shared" si="18"/>
        <v>8341</v>
      </c>
      <c r="L1310" s="161">
        <f t="shared" si="18"/>
        <v>15512</v>
      </c>
    </row>
    <row r="1311" spans="1:12" ht="12.75">
      <c r="A1311" s="268" t="s">
        <v>308</v>
      </c>
      <c r="C1311" s="529"/>
      <c r="D1311" s="517">
        <v>243</v>
      </c>
      <c r="E1311" s="518">
        <v>353</v>
      </c>
      <c r="F1311" s="520">
        <v>596</v>
      </c>
      <c r="G1311" s="517">
        <v>104</v>
      </c>
      <c r="H1311" s="518">
        <v>109</v>
      </c>
      <c r="I1311" s="520">
        <v>213</v>
      </c>
      <c r="J1311" s="517">
        <v>347</v>
      </c>
      <c r="K1311" s="518">
        <v>462</v>
      </c>
      <c r="L1311" s="518">
        <v>809</v>
      </c>
    </row>
    <row r="1312" spans="1:12" ht="12.75">
      <c r="A1312" s="268" t="s">
        <v>385</v>
      </c>
      <c r="D1312" s="517">
        <v>53</v>
      </c>
      <c r="E1312" s="518">
        <v>123</v>
      </c>
      <c r="F1312" s="520">
        <v>176</v>
      </c>
      <c r="G1312" s="517">
        <v>4</v>
      </c>
      <c r="H1312" s="518">
        <v>4</v>
      </c>
      <c r="I1312" s="518">
        <v>8</v>
      </c>
      <c r="J1312" s="517">
        <v>57</v>
      </c>
      <c r="K1312" s="518">
        <v>127</v>
      </c>
      <c r="L1312" s="518">
        <v>184</v>
      </c>
    </row>
    <row r="1313" spans="1:12" ht="12.75">
      <c r="A1313" s="268" t="s">
        <v>310</v>
      </c>
      <c r="D1313" s="517">
        <v>539</v>
      </c>
      <c r="E1313" s="518">
        <v>589</v>
      </c>
      <c r="F1313" s="520">
        <v>1128</v>
      </c>
      <c r="G1313" s="517">
        <v>382</v>
      </c>
      <c r="H1313" s="518">
        <v>306</v>
      </c>
      <c r="I1313" s="520">
        <v>688</v>
      </c>
      <c r="J1313" s="517">
        <v>921</v>
      </c>
      <c r="K1313" s="518">
        <v>895</v>
      </c>
      <c r="L1313" s="518">
        <v>1816</v>
      </c>
    </row>
    <row r="1314" spans="1:12" ht="12.75">
      <c r="A1314" s="268" t="s">
        <v>313</v>
      </c>
      <c r="D1314" s="517">
        <v>102</v>
      </c>
      <c r="E1314" s="518">
        <v>136</v>
      </c>
      <c r="F1314" s="520">
        <v>238</v>
      </c>
      <c r="G1314" s="517">
        <v>24</v>
      </c>
      <c r="H1314" s="518">
        <v>57</v>
      </c>
      <c r="I1314" s="520">
        <v>81</v>
      </c>
      <c r="J1314" s="517">
        <v>126</v>
      </c>
      <c r="K1314" s="518">
        <v>193</v>
      </c>
      <c r="L1314" s="518">
        <v>319</v>
      </c>
    </row>
    <row r="1315" spans="1:12" ht="12.75">
      <c r="A1315" s="268" t="s">
        <v>314</v>
      </c>
      <c r="D1315" s="523">
        <v>341</v>
      </c>
      <c r="E1315" s="524">
        <v>594</v>
      </c>
      <c r="F1315" s="524">
        <v>935</v>
      </c>
      <c r="G1315" s="523">
        <v>83</v>
      </c>
      <c r="H1315" s="524">
        <v>165</v>
      </c>
      <c r="I1315" s="524">
        <v>248</v>
      </c>
      <c r="J1315" s="523">
        <v>424</v>
      </c>
      <c r="K1315" s="524">
        <v>759</v>
      </c>
      <c r="L1315" s="524">
        <v>1183</v>
      </c>
    </row>
    <row r="1316" spans="3:12" ht="21.75" customHeight="1">
      <c r="C1316" s="281" t="s">
        <v>287</v>
      </c>
      <c r="D1316" s="142">
        <v>7712</v>
      </c>
      <c r="E1316" s="92">
        <v>8908</v>
      </c>
      <c r="F1316" s="241">
        <v>16620</v>
      </c>
      <c r="G1316" s="142">
        <v>1334</v>
      </c>
      <c r="H1316" s="92">
        <v>1869</v>
      </c>
      <c r="I1316" s="241">
        <v>3203</v>
      </c>
      <c r="J1316" s="142">
        <v>9046</v>
      </c>
      <c r="K1316" s="92">
        <v>10777</v>
      </c>
      <c r="L1316" s="92">
        <v>19823</v>
      </c>
    </row>
    <row r="1317" spans="1:12" s="504" customFormat="1" ht="12.75">
      <c r="A1317" s="268"/>
      <c r="B1317" s="126"/>
      <c r="C1317" s="281"/>
      <c r="D1317" s="92"/>
      <c r="E1317" s="92"/>
      <c r="F1317" s="241"/>
      <c r="G1317" s="92"/>
      <c r="H1317" s="92"/>
      <c r="I1317" s="241"/>
      <c r="J1317" s="92"/>
      <c r="K1317" s="92"/>
      <c r="L1317" s="92"/>
    </row>
    <row r="1318" spans="3:10" ht="12.75">
      <c r="C1318" s="281"/>
      <c r="D1318" s="504"/>
      <c r="G1318" s="504"/>
      <c r="J1318" s="504"/>
    </row>
    <row r="1319" spans="1:12" ht="27" customHeight="1">
      <c r="A1319" s="811" t="s">
        <v>288</v>
      </c>
      <c r="B1319" s="811"/>
      <c r="C1319" s="811"/>
      <c r="D1319" s="811"/>
      <c r="E1319" s="811"/>
      <c r="F1319" s="811"/>
      <c r="G1319" s="811"/>
      <c r="H1319" s="811"/>
      <c r="I1319" s="811"/>
      <c r="J1319" s="811"/>
      <c r="K1319" s="811"/>
      <c r="L1319" s="811"/>
    </row>
    <row r="1320" spans="1:12" ht="13.5" thickBot="1">
      <c r="A1320" s="249"/>
      <c r="B1320" s="249"/>
      <c r="C1320" s="249"/>
      <c r="D1320" s="249"/>
      <c r="E1320" s="249"/>
      <c r="F1320" s="249"/>
      <c r="G1320" s="249"/>
      <c r="H1320" s="249"/>
      <c r="I1320" s="249"/>
      <c r="J1320" s="505"/>
      <c r="K1320" s="505"/>
      <c r="L1320" s="505"/>
    </row>
    <row r="1321" spans="1:12" ht="27" customHeight="1">
      <c r="A1321" s="506"/>
      <c r="B1321" s="506"/>
      <c r="C1321" s="507"/>
      <c r="D1321" s="847" t="s">
        <v>298</v>
      </c>
      <c r="E1321" s="848"/>
      <c r="F1321" s="849"/>
      <c r="G1321" s="848" t="s">
        <v>299</v>
      </c>
      <c r="H1321" s="848"/>
      <c r="I1321" s="848"/>
      <c r="J1321" s="847" t="s">
        <v>300</v>
      </c>
      <c r="K1321" s="848"/>
      <c r="L1321" s="848"/>
    </row>
    <row r="1322" spans="1:12" ht="12.75">
      <c r="A1322" s="508"/>
      <c r="B1322" s="508"/>
      <c r="C1322" s="509"/>
      <c r="D1322" s="510" t="s">
        <v>301</v>
      </c>
      <c r="E1322" s="511" t="s">
        <v>302</v>
      </c>
      <c r="F1322" s="512" t="s">
        <v>303</v>
      </c>
      <c r="G1322" s="511" t="s">
        <v>301</v>
      </c>
      <c r="H1322" s="511" t="s">
        <v>302</v>
      </c>
      <c r="I1322" s="511" t="s">
        <v>303</v>
      </c>
      <c r="J1322" s="510" t="s">
        <v>301</v>
      </c>
      <c r="K1322" s="511" t="s">
        <v>302</v>
      </c>
      <c r="L1322" s="511" t="s">
        <v>303</v>
      </c>
    </row>
    <row r="1323" spans="1:12" ht="12.75">
      <c r="A1323" s="268" t="s">
        <v>307</v>
      </c>
      <c r="C1323" s="281"/>
      <c r="D1323" s="142"/>
      <c r="E1323" s="92"/>
      <c r="F1323" s="239"/>
      <c r="G1323" s="92"/>
      <c r="H1323" s="92"/>
      <c r="I1323" s="92"/>
      <c r="J1323" s="142"/>
      <c r="K1323" s="92"/>
      <c r="L1323" s="92"/>
    </row>
    <row r="1324" spans="2:12" ht="12.75">
      <c r="B1324" s="126" t="s">
        <v>401</v>
      </c>
      <c r="C1324" s="281"/>
      <c r="D1324" s="142"/>
      <c r="E1324" s="92"/>
      <c r="F1324" s="239"/>
      <c r="G1324" s="92"/>
      <c r="H1324" s="92"/>
      <c r="I1324" s="92"/>
      <c r="J1324" s="142"/>
      <c r="K1324" s="92"/>
      <c r="L1324" s="92"/>
    </row>
    <row r="1325" spans="3:12" ht="12.75">
      <c r="C1325" s="481" t="s">
        <v>21</v>
      </c>
      <c r="D1325" s="517">
        <v>40</v>
      </c>
      <c r="E1325" s="518">
        <v>65</v>
      </c>
      <c r="F1325" s="519">
        <v>105</v>
      </c>
      <c r="G1325" s="518">
        <v>2</v>
      </c>
      <c r="H1325" s="518">
        <v>3</v>
      </c>
      <c r="I1325" s="518">
        <v>5</v>
      </c>
      <c r="J1325" s="517">
        <v>42</v>
      </c>
      <c r="K1325" s="518">
        <v>68</v>
      </c>
      <c r="L1325" s="518">
        <v>110</v>
      </c>
    </row>
    <row r="1326" spans="3:12" ht="12.75">
      <c r="C1326" s="481" t="s">
        <v>22</v>
      </c>
      <c r="D1326" s="517">
        <v>80</v>
      </c>
      <c r="E1326" s="518">
        <v>234</v>
      </c>
      <c r="F1326" s="519">
        <v>314</v>
      </c>
      <c r="G1326" s="518">
        <v>2</v>
      </c>
      <c r="H1326" s="518">
        <v>8</v>
      </c>
      <c r="I1326" s="518">
        <v>10</v>
      </c>
      <c r="J1326" s="517">
        <v>82</v>
      </c>
      <c r="K1326" s="518">
        <v>242</v>
      </c>
      <c r="L1326" s="518">
        <v>324</v>
      </c>
    </row>
    <row r="1327" spans="3:12" ht="12.75">
      <c r="C1327" s="281" t="s">
        <v>300</v>
      </c>
      <c r="D1327" s="160">
        <v>120</v>
      </c>
      <c r="E1327" s="161">
        <v>299</v>
      </c>
      <c r="F1327" s="245">
        <v>419</v>
      </c>
      <c r="G1327" s="161">
        <v>4</v>
      </c>
      <c r="H1327" s="161">
        <v>11</v>
      </c>
      <c r="I1327" s="161">
        <v>15</v>
      </c>
      <c r="J1327" s="160">
        <v>124</v>
      </c>
      <c r="K1327" s="161">
        <v>310</v>
      </c>
      <c r="L1327" s="161">
        <v>434</v>
      </c>
    </row>
    <row r="1328" spans="2:12" ht="12.75">
      <c r="B1328" s="126" t="s">
        <v>402</v>
      </c>
      <c r="C1328" s="281"/>
      <c r="D1328" s="142"/>
      <c r="E1328" s="92"/>
      <c r="F1328" s="239"/>
      <c r="G1328" s="92"/>
      <c r="H1328" s="92"/>
      <c r="I1328" s="92"/>
      <c r="J1328" s="142"/>
      <c r="K1328" s="92"/>
      <c r="L1328" s="92"/>
    </row>
    <row r="1329" spans="3:12" ht="33" customHeight="1">
      <c r="C1329" s="481" t="s">
        <v>24</v>
      </c>
      <c r="D1329" s="517">
        <v>180</v>
      </c>
      <c r="E1329" s="518">
        <v>74</v>
      </c>
      <c r="F1329" s="519">
        <v>254</v>
      </c>
      <c r="G1329" s="518">
        <v>3</v>
      </c>
      <c r="H1329" s="518">
        <v>3</v>
      </c>
      <c r="I1329" s="518">
        <v>6</v>
      </c>
      <c r="J1329" s="517">
        <v>183</v>
      </c>
      <c r="K1329" s="518">
        <v>77</v>
      </c>
      <c r="L1329" s="518">
        <v>260</v>
      </c>
    </row>
    <row r="1330" spans="3:12" ht="12.75">
      <c r="C1330" s="481" t="s">
        <v>414</v>
      </c>
      <c r="D1330" s="517">
        <v>442</v>
      </c>
      <c r="E1330" s="518">
        <v>774</v>
      </c>
      <c r="F1330" s="519">
        <v>1216</v>
      </c>
      <c r="G1330" s="518">
        <v>9</v>
      </c>
      <c r="H1330" s="518">
        <v>7</v>
      </c>
      <c r="I1330" s="518">
        <v>16</v>
      </c>
      <c r="J1330" s="517">
        <v>451</v>
      </c>
      <c r="K1330" s="518">
        <v>781</v>
      </c>
      <c r="L1330" s="518">
        <v>1232</v>
      </c>
    </row>
    <row r="1331" spans="3:12" ht="33" customHeight="1">
      <c r="C1331" s="281" t="s">
        <v>300</v>
      </c>
      <c r="D1331" s="160">
        <v>622</v>
      </c>
      <c r="E1331" s="161">
        <v>848</v>
      </c>
      <c r="F1331" s="245">
        <v>1470</v>
      </c>
      <c r="G1331" s="161">
        <v>12</v>
      </c>
      <c r="H1331" s="161">
        <v>10</v>
      </c>
      <c r="I1331" s="161">
        <v>22</v>
      </c>
      <c r="J1331" s="160">
        <v>634</v>
      </c>
      <c r="K1331" s="161">
        <v>858</v>
      </c>
      <c r="L1331" s="161">
        <v>1492</v>
      </c>
    </row>
    <row r="1332" spans="2:12" ht="12.75">
      <c r="B1332" s="126" t="s">
        <v>403</v>
      </c>
      <c r="C1332" s="281"/>
      <c r="D1332" s="142"/>
      <c r="E1332" s="92"/>
      <c r="F1332" s="239"/>
      <c r="G1332" s="92"/>
      <c r="H1332" s="92"/>
      <c r="I1332" s="92"/>
      <c r="J1332" s="142"/>
      <c r="K1332" s="92"/>
      <c r="L1332" s="92"/>
    </row>
    <row r="1333" spans="3:12" ht="12.75">
      <c r="C1333" s="481" t="s">
        <v>403</v>
      </c>
      <c r="D1333" s="517">
        <v>117</v>
      </c>
      <c r="E1333" s="518">
        <v>253</v>
      </c>
      <c r="F1333" s="519">
        <v>370</v>
      </c>
      <c r="G1333" s="520">
        <v>7</v>
      </c>
      <c r="H1333" s="518">
        <v>15</v>
      </c>
      <c r="I1333" s="520">
        <v>22</v>
      </c>
      <c r="J1333" s="517">
        <v>124</v>
      </c>
      <c r="K1333" s="518">
        <v>268</v>
      </c>
      <c r="L1333" s="518">
        <v>392</v>
      </c>
    </row>
    <row r="1334" spans="3:12" ht="12.75">
      <c r="C1334" s="281" t="s">
        <v>300</v>
      </c>
      <c r="D1334" s="160">
        <v>117</v>
      </c>
      <c r="E1334" s="161">
        <v>253</v>
      </c>
      <c r="F1334" s="245">
        <v>370</v>
      </c>
      <c r="G1334" s="161">
        <v>7</v>
      </c>
      <c r="H1334" s="161">
        <v>15</v>
      </c>
      <c r="I1334" s="161">
        <v>22</v>
      </c>
      <c r="J1334" s="160">
        <v>124</v>
      </c>
      <c r="K1334" s="161">
        <v>268</v>
      </c>
      <c r="L1334" s="161">
        <v>392</v>
      </c>
    </row>
    <row r="1335" spans="2:12" ht="12.75">
      <c r="B1335" s="126" t="s">
        <v>393</v>
      </c>
      <c r="C1335" s="281"/>
      <c r="D1335" s="142"/>
      <c r="E1335" s="92"/>
      <c r="F1335" s="239"/>
      <c r="G1335" s="92"/>
      <c r="H1335" s="92"/>
      <c r="I1335" s="92"/>
      <c r="J1335" s="142"/>
      <c r="K1335" s="92"/>
      <c r="L1335" s="92"/>
    </row>
    <row r="1336" spans="3:12" ht="12.75">
      <c r="C1336" s="481" t="s">
        <v>7</v>
      </c>
      <c r="D1336" s="523">
        <v>197</v>
      </c>
      <c r="E1336" s="524">
        <v>157</v>
      </c>
      <c r="F1336" s="527">
        <v>354</v>
      </c>
      <c r="G1336" s="524">
        <v>1</v>
      </c>
      <c r="H1336" s="524">
        <v>1</v>
      </c>
      <c r="I1336" s="524">
        <v>2</v>
      </c>
      <c r="J1336" s="523">
        <v>198</v>
      </c>
      <c r="K1336" s="524">
        <v>158</v>
      </c>
      <c r="L1336" s="524">
        <v>356</v>
      </c>
    </row>
    <row r="1337" spans="3:12" ht="12.75">
      <c r="C1337" s="281" t="s">
        <v>300</v>
      </c>
      <c r="D1337" s="142">
        <v>197</v>
      </c>
      <c r="E1337" s="92">
        <v>157</v>
      </c>
      <c r="F1337" s="239">
        <v>354</v>
      </c>
      <c r="G1337" s="92">
        <v>1</v>
      </c>
      <c r="H1337" s="92">
        <v>1</v>
      </c>
      <c r="I1337" s="92">
        <v>2</v>
      </c>
      <c r="J1337" s="142">
        <v>198</v>
      </c>
      <c r="K1337" s="92">
        <v>158</v>
      </c>
      <c r="L1337" s="92">
        <v>356</v>
      </c>
    </row>
    <row r="1338" spans="2:12" ht="12.75">
      <c r="B1338" s="126" t="s">
        <v>404</v>
      </c>
      <c r="C1338" s="281"/>
      <c r="D1338" s="142"/>
      <c r="E1338" s="92"/>
      <c r="F1338" s="239"/>
      <c r="G1338" s="92"/>
      <c r="H1338" s="92"/>
      <c r="I1338" s="92"/>
      <c r="J1338" s="142"/>
      <c r="K1338" s="92"/>
      <c r="L1338" s="92"/>
    </row>
    <row r="1339" spans="3:12" ht="12.75">
      <c r="C1339" s="481" t="s">
        <v>404</v>
      </c>
      <c r="D1339" s="517">
        <v>156</v>
      </c>
      <c r="E1339" s="518">
        <v>441</v>
      </c>
      <c r="F1339" s="519">
        <v>597</v>
      </c>
      <c r="G1339" s="520">
        <v>45</v>
      </c>
      <c r="H1339" s="518">
        <v>180</v>
      </c>
      <c r="I1339" s="520">
        <v>225</v>
      </c>
      <c r="J1339" s="517">
        <v>201</v>
      </c>
      <c r="K1339" s="518">
        <v>621</v>
      </c>
      <c r="L1339" s="518">
        <v>822</v>
      </c>
    </row>
    <row r="1340" spans="3:12" ht="12.75">
      <c r="C1340" s="281" t="s">
        <v>300</v>
      </c>
      <c r="D1340" s="160">
        <v>156</v>
      </c>
      <c r="E1340" s="161">
        <v>441</v>
      </c>
      <c r="F1340" s="245">
        <v>597</v>
      </c>
      <c r="G1340" s="161">
        <v>45</v>
      </c>
      <c r="H1340" s="161">
        <v>180</v>
      </c>
      <c r="I1340" s="161">
        <v>225</v>
      </c>
      <c r="J1340" s="160">
        <v>201</v>
      </c>
      <c r="K1340" s="161">
        <v>621</v>
      </c>
      <c r="L1340" s="161">
        <v>822</v>
      </c>
    </row>
    <row r="1341" spans="2:12" ht="12.75">
      <c r="B1341" s="126" t="s">
        <v>194</v>
      </c>
      <c r="C1341" s="281"/>
      <c r="D1341" s="142"/>
      <c r="E1341" s="92"/>
      <c r="F1341" s="239"/>
      <c r="G1341" s="92"/>
      <c r="H1341" s="92"/>
      <c r="I1341" s="92"/>
      <c r="J1341" s="142"/>
      <c r="K1341" s="92"/>
      <c r="L1341" s="92"/>
    </row>
    <row r="1342" spans="3:12" ht="12.75">
      <c r="C1342" s="481" t="s">
        <v>25</v>
      </c>
      <c r="D1342" s="517">
        <v>24</v>
      </c>
      <c r="E1342" s="518">
        <v>28</v>
      </c>
      <c r="F1342" s="519">
        <v>52</v>
      </c>
      <c r="G1342" s="518">
        <v>1</v>
      </c>
      <c r="H1342" s="518">
        <v>1</v>
      </c>
      <c r="I1342" s="518">
        <v>2</v>
      </c>
      <c r="J1342" s="517">
        <v>25</v>
      </c>
      <c r="K1342" s="518">
        <v>29</v>
      </c>
      <c r="L1342" s="518">
        <v>54</v>
      </c>
    </row>
    <row r="1343" spans="3:12" ht="26.25">
      <c r="C1343" s="481" t="s">
        <v>352</v>
      </c>
      <c r="D1343" s="517">
        <v>317</v>
      </c>
      <c r="E1343" s="518">
        <v>212</v>
      </c>
      <c r="F1343" s="519">
        <v>529</v>
      </c>
      <c r="G1343" s="518">
        <v>7</v>
      </c>
      <c r="H1343" s="518">
        <v>4</v>
      </c>
      <c r="I1343" s="518">
        <v>11</v>
      </c>
      <c r="J1343" s="517">
        <v>324</v>
      </c>
      <c r="K1343" s="518">
        <v>216</v>
      </c>
      <c r="L1343" s="518">
        <v>540</v>
      </c>
    </row>
    <row r="1344" spans="3:12" ht="14.25" customHeight="1">
      <c r="C1344" s="481" t="s">
        <v>26</v>
      </c>
      <c r="D1344" s="517">
        <v>224</v>
      </c>
      <c r="E1344" s="518">
        <v>200</v>
      </c>
      <c r="F1344" s="519">
        <v>424</v>
      </c>
      <c r="G1344" s="520">
        <v>4</v>
      </c>
      <c r="H1344" s="518">
        <v>3</v>
      </c>
      <c r="I1344" s="520">
        <v>7</v>
      </c>
      <c r="J1344" s="517">
        <v>228</v>
      </c>
      <c r="K1344" s="518">
        <v>203</v>
      </c>
      <c r="L1344" s="518">
        <v>431</v>
      </c>
    </row>
    <row r="1345" spans="3:12" ht="12.75">
      <c r="C1345" s="481" t="s">
        <v>165</v>
      </c>
      <c r="D1345" s="517">
        <v>336</v>
      </c>
      <c r="E1345" s="518">
        <v>186</v>
      </c>
      <c r="F1345" s="519">
        <v>522</v>
      </c>
      <c r="G1345" s="518">
        <v>3</v>
      </c>
      <c r="H1345" s="518">
        <v>1</v>
      </c>
      <c r="I1345" s="518">
        <v>4</v>
      </c>
      <c r="J1345" s="517">
        <v>339</v>
      </c>
      <c r="K1345" s="518">
        <v>187</v>
      </c>
      <c r="L1345" s="518">
        <v>526</v>
      </c>
    </row>
    <row r="1346" spans="3:12" ht="12.75">
      <c r="C1346" s="281" t="s">
        <v>300</v>
      </c>
      <c r="D1346" s="160">
        <v>901</v>
      </c>
      <c r="E1346" s="161">
        <v>626</v>
      </c>
      <c r="F1346" s="245">
        <v>1527</v>
      </c>
      <c r="G1346" s="161">
        <v>15</v>
      </c>
      <c r="H1346" s="161">
        <v>9</v>
      </c>
      <c r="I1346" s="161">
        <v>24</v>
      </c>
      <c r="J1346" s="160">
        <v>916</v>
      </c>
      <c r="K1346" s="161">
        <v>635</v>
      </c>
      <c r="L1346" s="161">
        <v>1551</v>
      </c>
    </row>
    <row r="1347" spans="2:12" ht="12.75">
      <c r="B1347" s="126" t="s">
        <v>405</v>
      </c>
      <c r="C1347" s="281"/>
      <c r="D1347" s="142"/>
      <c r="E1347" s="92"/>
      <c r="F1347" s="239"/>
      <c r="G1347" s="92"/>
      <c r="H1347" s="92"/>
      <c r="I1347" s="92"/>
      <c r="J1347" s="142"/>
      <c r="K1347" s="92"/>
      <c r="L1347" s="92"/>
    </row>
    <row r="1348" spans="3:12" ht="12.75">
      <c r="C1348" s="481" t="s">
        <v>405</v>
      </c>
      <c r="D1348" s="517">
        <v>136</v>
      </c>
      <c r="E1348" s="518">
        <v>462</v>
      </c>
      <c r="F1348" s="519">
        <v>598</v>
      </c>
      <c r="G1348" s="520">
        <v>2</v>
      </c>
      <c r="H1348" s="518">
        <v>10</v>
      </c>
      <c r="I1348" s="520">
        <v>12</v>
      </c>
      <c r="J1348" s="517">
        <v>138</v>
      </c>
      <c r="K1348" s="518">
        <v>472</v>
      </c>
      <c r="L1348" s="518">
        <v>610</v>
      </c>
    </row>
    <row r="1349" spans="3:12" ht="12.75">
      <c r="C1349" s="281" t="s">
        <v>300</v>
      </c>
      <c r="D1349" s="160">
        <v>136</v>
      </c>
      <c r="E1349" s="161">
        <v>462</v>
      </c>
      <c r="F1349" s="245">
        <v>598</v>
      </c>
      <c r="G1349" s="161">
        <v>2</v>
      </c>
      <c r="H1349" s="161">
        <v>10</v>
      </c>
      <c r="I1349" s="161">
        <v>12</v>
      </c>
      <c r="J1349" s="160">
        <v>138</v>
      </c>
      <c r="K1349" s="161">
        <v>472</v>
      </c>
      <c r="L1349" s="161">
        <v>610</v>
      </c>
    </row>
    <row r="1350" spans="2:12" ht="12.75">
      <c r="B1350" s="126" t="s">
        <v>406</v>
      </c>
      <c r="C1350" s="281"/>
      <c r="D1350" s="142"/>
      <c r="E1350" s="92"/>
      <c r="F1350" s="239"/>
      <c r="G1350" s="92"/>
      <c r="H1350" s="92"/>
      <c r="I1350" s="92"/>
      <c r="J1350" s="142"/>
      <c r="K1350" s="92"/>
      <c r="L1350" s="92"/>
    </row>
    <row r="1351" spans="3:12" ht="12.75">
      <c r="C1351" s="481" t="s">
        <v>406</v>
      </c>
      <c r="D1351" s="517">
        <v>400</v>
      </c>
      <c r="E1351" s="518">
        <v>556</v>
      </c>
      <c r="F1351" s="519">
        <v>956</v>
      </c>
      <c r="G1351" s="520">
        <v>11</v>
      </c>
      <c r="H1351" s="518">
        <v>11</v>
      </c>
      <c r="I1351" s="520">
        <v>22</v>
      </c>
      <c r="J1351" s="517">
        <v>411</v>
      </c>
      <c r="K1351" s="518">
        <v>567</v>
      </c>
      <c r="L1351" s="518">
        <v>978</v>
      </c>
    </row>
    <row r="1352" spans="3:12" ht="12.75">
      <c r="C1352" s="281" t="s">
        <v>300</v>
      </c>
      <c r="D1352" s="160">
        <v>400</v>
      </c>
      <c r="E1352" s="161">
        <v>556</v>
      </c>
      <c r="F1352" s="245">
        <v>956</v>
      </c>
      <c r="G1352" s="161">
        <v>11</v>
      </c>
      <c r="H1352" s="161">
        <v>11</v>
      </c>
      <c r="I1352" s="161">
        <v>22</v>
      </c>
      <c r="J1352" s="160">
        <v>411</v>
      </c>
      <c r="K1352" s="161">
        <v>567</v>
      </c>
      <c r="L1352" s="161">
        <v>978</v>
      </c>
    </row>
    <row r="1353" spans="2:12" ht="12.75">
      <c r="B1353" s="126" t="s">
        <v>407</v>
      </c>
      <c r="C1353" s="281"/>
      <c r="D1353" s="142"/>
      <c r="E1353" s="92"/>
      <c r="F1353" s="239"/>
      <c r="G1353" s="92"/>
      <c r="H1353" s="92"/>
      <c r="I1353" s="92"/>
      <c r="J1353" s="142"/>
      <c r="K1353" s="92"/>
      <c r="L1353" s="92"/>
    </row>
    <row r="1354" spans="3:12" ht="12.75">
      <c r="C1354" s="481" t="s">
        <v>407</v>
      </c>
      <c r="D1354" s="517">
        <v>326</v>
      </c>
      <c r="E1354" s="518">
        <v>146</v>
      </c>
      <c r="F1354" s="519">
        <v>472</v>
      </c>
      <c r="G1354" s="520">
        <v>5</v>
      </c>
      <c r="H1354" s="518">
        <v>2</v>
      </c>
      <c r="I1354" s="520">
        <v>7</v>
      </c>
      <c r="J1354" s="517">
        <v>331</v>
      </c>
      <c r="K1354" s="518">
        <v>148</v>
      </c>
      <c r="L1354" s="518">
        <v>479</v>
      </c>
    </row>
    <row r="1355" spans="3:12" ht="12.75">
      <c r="C1355" s="281" t="s">
        <v>300</v>
      </c>
      <c r="D1355" s="160">
        <v>326</v>
      </c>
      <c r="E1355" s="161">
        <v>146</v>
      </c>
      <c r="F1355" s="245">
        <v>472</v>
      </c>
      <c r="G1355" s="161">
        <v>5</v>
      </c>
      <c r="H1355" s="161">
        <v>2</v>
      </c>
      <c r="I1355" s="161">
        <v>7</v>
      </c>
      <c r="J1355" s="160">
        <v>331</v>
      </c>
      <c r="K1355" s="161">
        <v>148</v>
      </c>
      <c r="L1355" s="161">
        <v>479</v>
      </c>
    </row>
    <row r="1356" spans="2:12" ht="12.75">
      <c r="B1356" s="126" t="s">
        <v>147</v>
      </c>
      <c r="C1356" s="281"/>
      <c r="D1356" s="142"/>
      <c r="E1356" s="92"/>
      <c r="F1356" s="239"/>
      <c r="G1356" s="92"/>
      <c r="H1356" s="92"/>
      <c r="I1356" s="92"/>
      <c r="J1356" s="142"/>
      <c r="K1356" s="92"/>
      <c r="L1356" s="92"/>
    </row>
    <row r="1357" spans="3:12" ht="12.75">
      <c r="C1357" s="481" t="s">
        <v>166</v>
      </c>
      <c r="D1357" s="517">
        <v>10</v>
      </c>
      <c r="E1357" s="518">
        <v>42</v>
      </c>
      <c r="F1357" s="519">
        <v>52</v>
      </c>
      <c r="G1357" s="518">
        <v>0</v>
      </c>
      <c r="H1357" s="518">
        <v>1</v>
      </c>
      <c r="I1357" s="518">
        <v>1</v>
      </c>
      <c r="J1357" s="517">
        <v>10</v>
      </c>
      <c r="K1357" s="518">
        <v>43</v>
      </c>
      <c r="L1357" s="518">
        <v>53</v>
      </c>
    </row>
    <row r="1358" spans="3:12" ht="12.75">
      <c r="C1358" s="481" t="s">
        <v>168</v>
      </c>
      <c r="D1358" s="517">
        <v>19</v>
      </c>
      <c r="E1358" s="518">
        <v>36</v>
      </c>
      <c r="F1358" s="519">
        <v>55</v>
      </c>
      <c r="G1358" s="518">
        <v>5</v>
      </c>
      <c r="H1358" s="518">
        <v>7</v>
      </c>
      <c r="I1358" s="518">
        <v>12</v>
      </c>
      <c r="J1358" s="517">
        <v>24</v>
      </c>
      <c r="K1358" s="518">
        <v>43</v>
      </c>
      <c r="L1358" s="518">
        <v>67</v>
      </c>
    </row>
    <row r="1359" spans="3:12" ht="12.75">
      <c r="C1359" s="481" t="s">
        <v>167</v>
      </c>
      <c r="D1359" s="517">
        <v>77</v>
      </c>
      <c r="E1359" s="518">
        <v>141</v>
      </c>
      <c r="F1359" s="519">
        <v>218</v>
      </c>
      <c r="G1359" s="518">
        <v>5</v>
      </c>
      <c r="H1359" s="518">
        <v>12</v>
      </c>
      <c r="I1359" s="518">
        <v>17</v>
      </c>
      <c r="J1359" s="517">
        <v>82</v>
      </c>
      <c r="K1359" s="518">
        <v>153</v>
      </c>
      <c r="L1359" s="518">
        <v>235</v>
      </c>
    </row>
    <row r="1360" spans="3:12" ht="12.75">
      <c r="C1360" s="281" t="s">
        <v>300</v>
      </c>
      <c r="D1360" s="160">
        <v>106</v>
      </c>
      <c r="E1360" s="161">
        <v>219</v>
      </c>
      <c r="F1360" s="245">
        <v>325</v>
      </c>
      <c r="G1360" s="161">
        <v>10</v>
      </c>
      <c r="H1360" s="161">
        <v>20</v>
      </c>
      <c r="I1360" s="161">
        <v>30</v>
      </c>
      <c r="J1360" s="160">
        <v>116</v>
      </c>
      <c r="K1360" s="161">
        <v>239</v>
      </c>
      <c r="L1360" s="161">
        <v>355</v>
      </c>
    </row>
    <row r="1361" spans="2:12" ht="12.75">
      <c r="B1361" s="126" t="s">
        <v>395</v>
      </c>
      <c r="C1361" s="281"/>
      <c r="D1361" s="142"/>
      <c r="E1361" s="92"/>
      <c r="F1361" s="239"/>
      <c r="G1361" s="92"/>
      <c r="H1361" s="92"/>
      <c r="I1361" s="92"/>
      <c r="J1361" s="142"/>
      <c r="K1361" s="92"/>
      <c r="L1361" s="92"/>
    </row>
    <row r="1362" spans="3:12" ht="12.75">
      <c r="C1362" s="516" t="s">
        <v>9</v>
      </c>
      <c r="D1362" s="517">
        <v>134</v>
      </c>
      <c r="E1362" s="518">
        <v>205</v>
      </c>
      <c r="F1362" s="519">
        <v>339</v>
      </c>
      <c r="G1362" s="518">
        <v>5</v>
      </c>
      <c r="H1362" s="518">
        <v>3</v>
      </c>
      <c r="I1362" s="518">
        <v>8</v>
      </c>
      <c r="J1362" s="517">
        <v>139</v>
      </c>
      <c r="K1362" s="518">
        <v>208</v>
      </c>
      <c r="L1362" s="518">
        <v>347</v>
      </c>
    </row>
    <row r="1363" spans="3:12" ht="12.75">
      <c r="C1363" s="516" t="s">
        <v>11</v>
      </c>
      <c r="D1363" s="523">
        <v>1000</v>
      </c>
      <c r="E1363" s="524">
        <v>760</v>
      </c>
      <c r="F1363" s="527">
        <v>1760</v>
      </c>
      <c r="G1363" s="524">
        <v>14</v>
      </c>
      <c r="H1363" s="524">
        <v>12</v>
      </c>
      <c r="I1363" s="524">
        <v>26</v>
      </c>
      <c r="J1363" s="523">
        <v>1014</v>
      </c>
      <c r="K1363" s="524">
        <v>772</v>
      </c>
      <c r="L1363" s="524">
        <v>1786</v>
      </c>
    </row>
    <row r="1364" spans="3:12" ht="12.75">
      <c r="C1364" s="281" t="s">
        <v>300</v>
      </c>
      <c r="D1364" s="142">
        <v>1134</v>
      </c>
      <c r="E1364" s="92">
        <v>965</v>
      </c>
      <c r="F1364" s="239">
        <v>2099</v>
      </c>
      <c r="G1364" s="92">
        <v>19</v>
      </c>
      <c r="H1364" s="92">
        <v>15</v>
      </c>
      <c r="I1364" s="92">
        <v>34</v>
      </c>
      <c r="J1364" s="142">
        <v>1153</v>
      </c>
      <c r="K1364" s="92">
        <v>980</v>
      </c>
      <c r="L1364" s="92">
        <v>2133</v>
      </c>
    </row>
    <row r="1365" spans="2:12" ht="12.75">
      <c r="B1365" s="126" t="s">
        <v>396</v>
      </c>
      <c r="C1365" s="281"/>
      <c r="D1365" s="142"/>
      <c r="E1365" s="92"/>
      <c r="F1365" s="239"/>
      <c r="G1365" s="92"/>
      <c r="H1365" s="92"/>
      <c r="I1365" s="92"/>
      <c r="J1365" s="142"/>
      <c r="K1365" s="92"/>
      <c r="L1365" s="92"/>
    </row>
    <row r="1366" spans="3:12" ht="15" customHeight="1">
      <c r="C1366" s="516" t="s">
        <v>12</v>
      </c>
      <c r="D1366" s="517">
        <v>463</v>
      </c>
      <c r="E1366" s="518">
        <v>52</v>
      </c>
      <c r="F1366" s="519">
        <v>515</v>
      </c>
      <c r="G1366" s="518">
        <v>10</v>
      </c>
      <c r="H1366" s="518">
        <v>3</v>
      </c>
      <c r="I1366" s="518">
        <v>13</v>
      </c>
      <c r="J1366" s="517">
        <v>473</v>
      </c>
      <c r="K1366" s="518">
        <v>55</v>
      </c>
      <c r="L1366" s="518">
        <v>528</v>
      </c>
    </row>
    <row r="1367" spans="3:12" ht="12.75">
      <c r="C1367" s="516" t="s">
        <v>13</v>
      </c>
      <c r="D1367" s="517">
        <v>171</v>
      </c>
      <c r="E1367" s="518">
        <v>42</v>
      </c>
      <c r="F1367" s="519">
        <v>213</v>
      </c>
      <c r="G1367" s="518">
        <v>1</v>
      </c>
      <c r="H1367" s="518">
        <v>3</v>
      </c>
      <c r="I1367" s="518">
        <v>4</v>
      </c>
      <c r="J1367" s="517">
        <v>172</v>
      </c>
      <c r="K1367" s="518">
        <v>45</v>
      </c>
      <c r="L1367" s="518">
        <v>217</v>
      </c>
    </row>
    <row r="1368" spans="3:12" ht="12.75">
      <c r="C1368" s="516" t="s">
        <v>14</v>
      </c>
      <c r="D1368" s="517">
        <v>97</v>
      </c>
      <c r="E1368" s="518">
        <v>41</v>
      </c>
      <c r="F1368" s="519">
        <v>138</v>
      </c>
      <c r="G1368" s="518">
        <v>2</v>
      </c>
      <c r="H1368" s="518">
        <v>2</v>
      </c>
      <c r="I1368" s="518">
        <v>4</v>
      </c>
      <c r="J1368" s="517">
        <v>99</v>
      </c>
      <c r="K1368" s="518">
        <v>43</v>
      </c>
      <c r="L1368" s="518">
        <v>142</v>
      </c>
    </row>
    <row r="1369" spans="3:12" ht="12.75">
      <c r="C1369" s="516" t="s">
        <v>15</v>
      </c>
      <c r="D1369" s="517">
        <v>245</v>
      </c>
      <c r="E1369" s="518">
        <v>10</v>
      </c>
      <c r="F1369" s="519">
        <v>255</v>
      </c>
      <c r="G1369" s="518">
        <v>4</v>
      </c>
      <c r="H1369" s="518">
        <v>1</v>
      </c>
      <c r="I1369" s="518">
        <v>5</v>
      </c>
      <c r="J1369" s="517">
        <v>249</v>
      </c>
      <c r="K1369" s="518">
        <v>11</v>
      </c>
      <c r="L1369" s="518">
        <v>260</v>
      </c>
    </row>
    <row r="1370" spans="3:12" ht="12.75">
      <c r="C1370" s="516" t="s">
        <v>16</v>
      </c>
      <c r="D1370" s="517">
        <v>92</v>
      </c>
      <c r="E1370" s="518">
        <v>4</v>
      </c>
      <c r="F1370" s="519">
        <v>96</v>
      </c>
      <c r="G1370" s="518">
        <v>0</v>
      </c>
      <c r="H1370" s="518">
        <v>0</v>
      </c>
      <c r="I1370" s="518">
        <v>0</v>
      </c>
      <c r="J1370" s="517">
        <v>92</v>
      </c>
      <c r="K1370" s="518">
        <v>4</v>
      </c>
      <c r="L1370" s="518">
        <v>96</v>
      </c>
    </row>
    <row r="1371" spans="3:12" ht="21" customHeight="1">
      <c r="C1371" s="516" t="s">
        <v>17</v>
      </c>
      <c r="D1371" s="517">
        <v>75</v>
      </c>
      <c r="E1371" s="518">
        <v>28</v>
      </c>
      <c r="F1371" s="519">
        <v>103</v>
      </c>
      <c r="G1371" s="518">
        <v>3</v>
      </c>
      <c r="H1371" s="518">
        <v>0</v>
      </c>
      <c r="I1371" s="518">
        <v>3</v>
      </c>
      <c r="J1371" s="517">
        <v>78</v>
      </c>
      <c r="K1371" s="518">
        <v>28</v>
      </c>
      <c r="L1371" s="518">
        <v>106</v>
      </c>
    </row>
    <row r="1372" spans="3:12" ht="15.75" customHeight="1">
      <c r="C1372" s="516" t="s">
        <v>18</v>
      </c>
      <c r="D1372" s="517">
        <v>106</v>
      </c>
      <c r="E1372" s="518">
        <v>9</v>
      </c>
      <c r="F1372" s="519">
        <v>115</v>
      </c>
      <c r="G1372" s="518">
        <v>3</v>
      </c>
      <c r="H1372" s="518">
        <v>0</v>
      </c>
      <c r="I1372" s="518">
        <v>3</v>
      </c>
      <c r="J1372" s="517">
        <v>109</v>
      </c>
      <c r="K1372" s="518">
        <v>9</v>
      </c>
      <c r="L1372" s="518">
        <v>118</v>
      </c>
    </row>
    <row r="1373" spans="3:12" ht="12.75">
      <c r="C1373" s="516" t="s">
        <v>19</v>
      </c>
      <c r="D1373" s="523">
        <v>12</v>
      </c>
      <c r="E1373" s="524">
        <v>4</v>
      </c>
      <c r="F1373" s="527">
        <v>16</v>
      </c>
      <c r="G1373" s="524">
        <v>0</v>
      </c>
      <c r="H1373" s="524">
        <v>0</v>
      </c>
      <c r="I1373" s="524">
        <v>0</v>
      </c>
      <c r="J1373" s="523">
        <v>12</v>
      </c>
      <c r="K1373" s="524">
        <v>4</v>
      </c>
      <c r="L1373" s="524">
        <v>16</v>
      </c>
    </row>
    <row r="1374" spans="3:12" ht="12.75">
      <c r="C1374" s="281" t="s">
        <v>300</v>
      </c>
      <c r="D1374" s="142">
        <v>1261</v>
      </c>
      <c r="E1374" s="92">
        <v>190</v>
      </c>
      <c r="F1374" s="239">
        <v>1451</v>
      </c>
      <c r="G1374" s="92">
        <v>23</v>
      </c>
      <c r="H1374" s="92">
        <v>9</v>
      </c>
      <c r="I1374" s="92">
        <v>32</v>
      </c>
      <c r="J1374" s="142">
        <v>1284</v>
      </c>
      <c r="K1374" s="92">
        <v>199</v>
      </c>
      <c r="L1374" s="92">
        <v>1483</v>
      </c>
    </row>
    <row r="1375" spans="2:12" ht="12.75">
      <c r="B1375" s="126" t="s">
        <v>139</v>
      </c>
      <c r="C1375" s="281"/>
      <c r="D1375" s="142"/>
      <c r="E1375" s="92"/>
      <c r="F1375" s="239"/>
      <c r="G1375" s="92"/>
      <c r="H1375" s="92"/>
      <c r="I1375" s="92"/>
      <c r="J1375" s="142"/>
      <c r="K1375" s="92"/>
      <c r="L1375" s="92"/>
    </row>
    <row r="1376" spans="3:12" ht="12.75">
      <c r="C1376" s="481" t="s">
        <v>29</v>
      </c>
      <c r="D1376" s="517">
        <v>111</v>
      </c>
      <c r="E1376" s="518">
        <v>242</v>
      </c>
      <c r="F1376" s="519">
        <v>353</v>
      </c>
      <c r="G1376" s="518">
        <v>3</v>
      </c>
      <c r="H1376" s="518">
        <v>3</v>
      </c>
      <c r="I1376" s="518">
        <v>6</v>
      </c>
      <c r="J1376" s="517">
        <v>114</v>
      </c>
      <c r="K1376" s="518">
        <v>245</v>
      </c>
      <c r="L1376" s="518">
        <v>359</v>
      </c>
    </row>
    <row r="1377" spans="3:12" ht="12.75">
      <c r="C1377" s="481" t="s">
        <v>30</v>
      </c>
      <c r="D1377" s="517">
        <v>196</v>
      </c>
      <c r="E1377" s="518">
        <v>99</v>
      </c>
      <c r="F1377" s="519">
        <v>295</v>
      </c>
      <c r="G1377" s="518">
        <v>7</v>
      </c>
      <c r="H1377" s="518">
        <v>7</v>
      </c>
      <c r="I1377" s="518">
        <v>14</v>
      </c>
      <c r="J1377" s="517">
        <v>203</v>
      </c>
      <c r="K1377" s="518">
        <v>106</v>
      </c>
      <c r="L1377" s="518">
        <v>309</v>
      </c>
    </row>
    <row r="1378" spans="3:12" ht="12.75">
      <c r="C1378" s="481" t="s">
        <v>31</v>
      </c>
      <c r="D1378" s="517">
        <v>40</v>
      </c>
      <c r="E1378" s="518">
        <v>89</v>
      </c>
      <c r="F1378" s="519">
        <v>129</v>
      </c>
      <c r="G1378" s="518">
        <v>0</v>
      </c>
      <c r="H1378" s="518">
        <v>2</v>
      </c>
      <c r="I1378" s="518">
        <v>2</v>
      </c>
      <c r="J1378" s="517">
        <v>40</v>
      </c>
      <c r="K1378" s="518">
        <v>91</v>
      </c>
      <c r="L1378" s="518">
        <v>131</v>
      </c>
    </row>
    <row r="1379" spans="3:12" ht="12.75">
      <c r="C1379" s="281" t="s">
        <v>300</v>
      </c>
      <c r="D1379" s="160">
        <v>347</v>
      </c>
      <c r="E1379" s="161">
        <v>430</v>
      </c>
      <c r="F1379" s="245">
        <v>777</v>
      </c>
      <c r="G1379" s="161">
        <v>10</v>
      </c>
      <c r="H1379" s="161">
        <v>12</v>
      </c>
      <c r="I1379" s="161">
        <v>22</v>
      </c>
      <c r="J1379" s="160">
        <v>357</v>
      </c>
      <c r="K1379" s="161">
        <v>442</v>
      </c>
      <c r="L1379" s="161">
        <v>799</v>
      </c>
    </row>
    <row r="1380" spans="2:12" ht="12.75">
      <c r="B1380" s="126" t="s">
        <v>146</v>
      </c>
      <c r="C1380" s="281"/>
      <c r="D1380" s="142"/>
      <c r="E1380" s="92"/>
      <c r="F1380" s="239"/>
      <c r="G1380" s="92"/>
      <c r="H1380" s="92"/>
      <c r="I1380" s="92"/>
      <c r="J1380" s="142"/>
      <c r="K1380" s="92"/>
      <c r="L1380" s="92"/>
    </row>
    <row r="1381" spans="3:12" ht="12.75">
      <c r="C1381" s="481" t="s">
        <v>418</v>
      </c>
      <c r="D1381" s="517">
        <v>22</v>
      </c>
      <c r="E1381" s="518">
        <v>346</v>
      </c>
      <c r="F1381" s="519">
        <v>368</v>
      </c>
      <c r="G1381" s="518">
        <v>1</v>
      </c>
      <c r="H1381" s="518">
        <v>2</v>
      </c>
      <c r="I1381" s="518">
        <v>3</v>
      </c>
      <c r="J1381" s="517">
        <v>23</v>
      </c>
      <c r="K1381" s="518">
        <v>348</v>
      </c>
      <c r="L1381" s="518">
        <v>371</v>
      </c>
    </row>
    <row r="1382" spans="3:12" ht="12.75">
      <c r="C1382" s="481" t="s">
        <v>413</v>
      </c>
      <c r="D1382" s="517">
        <v>320</v>
      </c>
      <c r="E1382" s="518">
        <v>1163</v>
      </c>
      <c r="F1382" s="519">
        <v>1483</v>
      </c>
      <c r="G1382" s="518">
        <v>14</v>
      </c>
      <c r="H1382" s="518">
        <v>36</v>
      </c>
      <c r="I1382" s="518">
        <v>50</v>
      </c>
      <c r="J1382" s="517">
        <v>334</v>
      </c>
      <c r="K1382" s="518">
        <v>1199</v>
      </c>
      <c r="L1382" s="518">
        <v>1533</v>
      </c>
    </row>
    <row r="1383" spans="3:12" ht="12.75">
      <c r="C1383" s="281" t="s">
        <v>300</v>
      </c>
      <c r="D1383" s="160">
        <v>342</v>
      </c>
      <c r="E1383" s="161">
        <v>1509</v>
      </c>
      <c r="F1383" s="245">
        <v>1851</v>
      </c>
      <c r="G1383" s="161">
        <v>15</v>
      </c>
      <c r="H1383" s="161">
        <v>38</v>
      </c>
      <c r="I1383" s="161">
        <v>53</v>
      </c>
      <c r="J1383" s="160">
        <v>357</v>
      </c>
      <c r="K1383" s="161">
        <v>1547</v>
      </c>
      <c r="L1383" s="161">
        <v>1904</v>
      </c>
    </row>
    <row r="1384" spans="2:12" ht="12.75">
      <c r="B1384" s="126" t="s">
        <v>196</v>
      </c>
      <c r="C1384" s="281"/>
      <c r="D1384" s="142"/>
      <c r="E1384" s="92"/>
      <c r="F1384" s="239"/>
      <c r="G1384" s="92"/>
      <c r="H1384" s="92"/>
      <c r="I1384" s="92"/>
      <c r="J1384" s="142"/>
      <c r="K1384" s="92"/>
      <c r="L1384" s="92"/>
    </row>
    <row r="1385" spans="3:12" ht="12.75">
      <c r="C1385" s="481" t="s">
        <v>34</v>
      </c>
      <c r="D1385" s="517">
        <v>201</v>
      </c>
      <c r="E1385" s="518">
        <v>453</v>
      </c>
      <c r="F1385" s="519">
        <v>654</v>
      </c>
      <c r="G1385" s="518">
        <v>6</v>
      </c>
      <c r="H1385" s="518">
        <v>15</v>
      </c>
      <c r="I1385" s="518">
        <v>21</v>
      </c>
      <c r="J1385" s="517">
        <v>207</v>
      </c>
      <c r="K1385" s="518">
        <v>468</v>
      </c>
      <c r="L1385" s="518">
        <v>675</v>
      </c>
    </row>
    <row r="1386" spans="3:12" ht="12.75">
      <c r="C1386" s="481" t="s">
        <v>35</v>
      </c>
      <c r="D1386" s="517">
        <v>636</v>
      </c>
      <c r="E1386" s="518">
        <v>884</v>
      </c>
      <c r="F1386" s="519">
        <v>1520</v>
      </c>
      <c r="G1386" s="518">
        <v>11</v>
      </c>
      <c r="H1386" s="518">
        <v>16</v>
      </c>
      <c r="I1386" s="518">
        <v>27</v>
      </c>
      <c r="J1386" s="517">
        <v>647</v>
      </c>
      <c r="K1386" s="518">
        <v>900</v>
      </c>
      <c r="L1386" s="518">
        <v>1547</v>
      </c>
    </row>
    <row r="1387" spans="3:12" ht="12.75">
      <c r="C1387" s="281" t="s">
        <v>300</v>
      </c>
      <c r="D1387" s="160">
        <v>837</v>
      </c>
      <c r="E1387" s="161">
        <v>1337</v>
      </c>
      <c r="F1387" s="245">
        <v>2174</v>
      </c>
      <c r="G1387" s="161">
        <v>17</v>
      </c>
      <c r="H1387" s="161">
        <v>31</v>
      </c>
      <c r="I1387" s="161">
        <v>48</v>
      </c>
      <c r="J1387" s="160">
        <v>854</v>
      </c>
      <c r="K1387" s="161">
        <v>1368</v>
      </c>
      <c r="L1387" s="161">
        <v>2222</v>
      </c>
    </row>
    <row r="1388" spans="2:12" ht="12.75">
      <c r="B1388" s="126" t="s">
        <v>140</v>
      </c>
      <c r="C1388" s="281"/>
      <c r="D1388" s="142"/>
      <c r="E1388" s="92"/>
      <c r="F1388" s="239"/>
      <c r="G1388" s="92"/>
      <c r="H1388" s="92"/>
      <c r="I1388" s="92"/>
      <c r="J1388" s="142"/>
      <c r="K1388" s="92"/>
      <c r="L1388" s="92"/>
    </row>
    <row r="1389" spans="3:12" ht="26.25">
      <c r="C1389" s="481" t="s">
        <v>36</v>
      </c>
      <c r="D1389" s="517">
        <v>6</v>
      </c>
      <c r="E1389" s="518">
        <v>209</v>
      </c>
      <c r="F1389" s="519">
        <v>215</v>
      </c>
      <c r="G1389" s="520">
        <v>0</v>
      </c>
      <c r="H1389" s="518">
        <v>3</v>
      </c>
      <c r="I1389" s="520">
        <v>3</v>
      </c>
      <c r="J1389" s="517">
        <v>6</v>
      </c>
      <c r="K1389" s="518">
        <v>212</v>
      </c>
      <c r="L1389" s="518">
        <v>218</v>
      </c>
    </row>
    <row r="1390" spans="3:12" ht="12.75">
      <c r="C1390" s="281" t="s">
        <v>300</v>
      </c>
      <c r="D1390" s="160">
        <v>6</v>
      </c>
      <c r="E1390" s="161">
        <v>209</v>
      </c>
      <c r="F1390" s="245">
        <v>215</v>
      </c>
      <c r="G1390" s="161">
        <v>0</v>
      </c>
      <c r="H1390" s="161">
        <v>3</v>
      </c>
      <c r="I1390" s="161">
        <v>3</v>
      </c>
      <c r="J1390" s="160">
        <v>6</v>
      </c>
      <c r="K1390" s="161">
        <v>212</v>
      </c>
      <c r="L1390" s="161">
        <v>218</v>
      </c>
    </row>
    <row r="1391" spans="2:12" ht="12.75">
      <c r="B1391" s="126" t="s">
        <v>141</v>
      </c>
      <c r="C1391" s="281"/>
      <c r="D1391" s="142"/>
      <c r="E1391" s="92"/>
      <c r="F1391" s="239"/>
      <c r="G1391" s="92"/>
      <c r="H1391" s="92"/>
      <c r="I1391" s="92"/>
      <c r="J1391" s="142"/>
      <c r="K1391" s="92"/>
      <c r="L1391" s="92"/>
    </row>
    <row r="1392" spans="3:12" ht="12.75">
      <c r="C1392" s="481" t="s">
        <v>37</v>
      </c>
      <c r="D1392" s="517">
        <v>226</v>
      </c>
      <c r="E1392" s="518">
        <v>593</v>
      </c>
      <c r="F1392" s="519">
        <v>819</v>
      </c>
      <c r="G1392" s="520">
        <v>5</v>
      </c>
      <c r="H1392" s="518">
        <v>23</v>
      </c>
      <c r="I1392" s="520">
        <v>28</v>
      </c>
      <c r="J1392" s="517">
        <v>231</v>
      </c>
      <c r="K1392" s="518">
        <v>616</v>
      </c>
      <c r="L1392" s="518">
        <v>847</v>
      </c>
    </row>
    <row r="1393" spans="3:12" ht="12.75">
      <c r="C1393" s="281" t="s">
        <v>300</v>
      </c>
      <c r="D1393" s="160">
        <v>226</v>
      </c>
      <c r="E1393" s="161">
        <v>593</v>
      </c>
      <c r="F1393" s="245">
        <v>819</v>
      </c>
      <c r="G1393" s="161">
        <v>5</v>
      </c>
      <c r="H1393" s="161">
        <v>23</v>
      </c>
      <c r="I1393" s="161">
        <v>28</v>
      </c>
      <c r="J1393" s="160">
        <v>231</v>
      </c>
      <c r="K1393" s="161">
        <v>616</v>
      </c>
      <c r="L1393" s="161">
        <v>847</v>
      </c>
    </row>
    <row r="1394" spans="2:12" ht="12.75">
      <c r="B1394" s="126" t="s">
        <v>149</v>
      </c>
      <c r="C1394" s="281"/>
      <c r="D1394" s="142"/>
      <c r="E1394" s="92"/>
      <c r="F1394" s="239"/>
      <c r="G1394" s="92"/>
      <c r="H1394" s="92"/>
      <c r="I1394" s="92"/>
      <c r="J1394" s="142"/>
      <c r="K1394" s="92"/>
      <c r="L1394" s="92"/>
    </row>
    <row r="1395" spans="3:12" ht="12.75">
      <c r="C1395" s="481" t="s">
        <v>149</v>
      </c>
      <c r="D1395" s="517">
        <v>48</v>
      </c>
      <c r="E1395" s="518">
        <v>69</v>
      </c>
      <c r="F1395" s="519">
        <v>117</v>
      </c>
      <c r="G1395" s="520">
        <v>4</v>
      </c>
      <c r="H1395" s="518">
        <v>8</v>
      </c>
      <c r="I1395" s="520">
        <v>12</v>
      </c>
      <c r="J1395" s="517">
        <v>52</v>
      </c>
      <c r="K1395" s="518">
        <v>77</v>
      </c>
      <c r="L1395" s="518">
        <v>129</v>
      </c>
    </row>
    <row r="1396" spans="3:12" ht="12.75">
      <c r="C1396" s="281" t="s">
        <v>300</v>
      </c>
      <c r="D1396" s="160">
        <v>48</v>
      </c>
      <c r="E1396" s="161">
        <v>69</v>
      </c>
      <c r="F1396" s="245">
        <v>117</v>
      </c>
      <c r="G1396" s="161">
        <v>4</v>
      </c>
      <c r="H1396" s="161">
        <v>8</v>
      </c>
      <c r="I1396" s="161">
        <v>12</v>
      </c>
      <c r="J1396" s="160">
        <v>52</v>
      </c>
      <c r="K1396" s="161">
        <v>77</v>
      </c>
      <c r="L1396" s="161">
        <v>129</v>
      </c>
    </row>
    <row r="1397" spans="2:12" ht="12.75">
      <c r="B1397" s="126" t="s">
        <v>142</v>
      </c>
      <c r="C1397" s="281"/>
      <c r="D1397" s="142"/>
      <c r="E1397" s="92"/>
      <c r="F1397" s="239"/>
      <c r="G1397" s="92"/>
      <c r="H1397" s="92"/>
      <c r="I1397" s="92"/>
      <c r="J1397" s="142"/>
      <c r="K1397" s="92"/>
      <c r="L1397" s="92"/>
    </row>
    <row r="1398" spans="3:12" ht="12.75">
      <c r="C1398" s="481" t="s">
        <v>38</v>
      </c>
      <c r="D1398" s="517">
        <v>333</v>
      </c>
      <c r="E1398" s="518">
        <v>295</v>
      </c>
      <c r="F1398" s="519">
        <v>628</v>
      </c>
      <c r="G1398" s="520">
        <v>3</v>
      </c>
      <c r="H1398" s="518">
        <v>3</v>
      </c>
      <c r="I1398" s="520">
        <v>6</v>
      </c>
      <c r="J1398" s="517">
        <v>336</v>
      </c>
      <c r="K1398" s="518">
        <v>298</v>
      </c>
      <c r="L1398" s="518">
        <v>634</v>
      </c>
    </row>
    <row r="1399" spans="3:12" ht="12.75">
      <c r="C1399" s="281" t="s">
        <v>300</v>
      </c>
      <c r="D1399" s="160">
        <v>333</v>
      </c>
      <c r="E1399" s="161">
        <v>295</v>
      </c>
      <c r="F1399" s="245">
        <v>628</v>
      </c>
      <c r="G1399" s="161">
        <v>3</v>
      </c>
      <c r="H1399" s="161">
        <v>3</v>
      </c>
      <c r="I1399" s="161">
        <v>6</v>
      </c>
      <c r="J1399" s="160">
        <v>336</v>
      </c>
      <c r="K1399" s="161">
        <v>298</v>
      </c>
      <c r="L1399" s="161">
        <v>634</v>
      </c>
    </row>
    <row r="1400" spans="2:12" ht="12.75">
      <c r="B1400" s="126" t="s">
        <v>150</v>
      </c>
      <c r="C1400" s="281"/>
      <c r="D1400" s="142"/>
      <c r="E1400" s="92"/>
      <c r="F1400" s="239"/>
      <c r="G1400" s="92"/>
      <c r="H1400" s="92"/>
      <c r="I1400" s="92"/>
      <c r="J1400" s="142"/>
      <c r="K1400" s="92"/>
      <c r="L1400" s="92"/>
    </row>
    <row r="1401" spans="3:12" ht="12.75">
      <c r="C1401" s="481" t="s">
        <v>828</v>
      </c>
      <c r="D1401" s="523">
        <v>149</v>
      </c>
      <c r="E1401" s="524">
        <v>441</v>
      </c>
      <c r="F1401" s="527">
        <v>590</v>
      </c>
      <c r="G1401" s="524">
        <v>4</v>
      </c>
      <c r="H1401" s="524">
        <v>16</v>
      </c>
      <c r="I1401" s="524">
        <v>20</v>
      </c>
      <c r="J1401" s="523">
        <v>153</v>
      </c>
      <c r="K1401" s="524">
        <v>457</v>
      </c>
      <c r="L1401" s="524">
        <v>610</v>
      </c>
    </row>
    <row r="1402" spans="3:12" ht="12.75">
      <c r="C1402" s="281" t="s">
        <v>300</v>
      </c>
      <c r="D1402" s="142">
        <v>149</v>
      </c>
      <c r="E1402" s="92">
        <v>441</v>
      </c>
      <c r="F1402" s="239">
        <v>590</v>
      </c>
      <c r="G1402" s="92">
        <v>4</v>
      </c>
      <c r="H1402" s="92">
        <v>16</v>
      </c>
      <c r="I1402" s="92">
        <v>20</v>
      </c>
      <c r="J1402" s="142">
        <v>153</v>
      </c>
      <c r="K1402" s="92">
        <v>457</v>
      </c>
      <c r="L1402" s="92">
        <v>610</v>
      </c>
    </row>
    <row r="1403" spans="2:12" ht="12.75">
      <c r="B1403" s="126" t="s">
        <v>143</v>
      </c>
      <c r="C1403" s="281"/>
      <c r="D1403" s="142"/>
      <c r="E1403" s="92"/>
      <c r="F1403" s="239"/>
      <c r="G1403" s="92"/>
      <c r="H1403" s="92"/>
      <c r="I1403" s="92"/>
      <c r="J1403" s="142"/>
      <c r="K1403" s="92"/>
      <c r="L1403" s="92"/>
    </row>
    <row r="1404" spans="3:12" ht="17.25" customHeight="1">
      <c r="C1404" s="481" t="s">
        <v>39</v>
      </c>
      <c r="D1404" s="517">
        <v>304</v>
      </c>
      <c r="E1404" s="518">
        <v>55</v>
      </c>
      <c r="F1404" s="519">
        <v>359</v>
      </c>
      <c r="G1404" s="518">
        <v>6</v>
      </c>
      <c r="H1404" s="518">
        <v>4</v>
      </c>
      <c r="I1404" s="518">
        <v>10</v>
      </c>
      <c r="J1404" s="517">
        <v>310</v>
      </c>
      <c r="K1404" s="518">
        <v>59</v>
      </c>
      <c r="L1404" s="518">
        <v>369</v>
      </c>
    </row>
    <row r="1405" spans="3:12" ht="12.75">
      <c r="C1405" s="481" t="s">
        <v>40</v>
      </c>
      <c r="D1405" s="517">
        <v>142</v>
      </c>
      <c r="E1405" s="518">
        <v>144</v>
      </c>
      <c r="F1405" s="519">
        <v>286</v>
      </c>
      <c r="G1405" s="518">
        <v>3</v>
      </c>
      <c r="H1405" s="518">
        <v>6</v>
      </c>
      <c r="I1405" s="518">
        <v>9</v>
      </c>
      <c r="J1405" s="517">
        <v>145</v>
      </c>
      <c r="K1405" s="518">
        <v>150</v>
      </c>
      <c r="L1405" s="518">
        <v>295</v>
      </c>
    </row>
    <row r="1406" spans="3:12" ht="12.75">
      <c r="C1406" s="481" t="s">
        <v>41</v>
      </c>
      <c r="D1406" s="517">
        <v>99</v>
      </c>
      <c r="E1406" s="518">
        <v>28</v>
      </c>
      <c r="F1406" s="519">
        <v>127</v>
      </c>
      <c r="G1406" s="520">
        <v>1</v>
      </c>
      <c r="H1406" s="518">
        <v>0</v>
      </c>
      <c r="I1406" s="520">
        <v>1</v>
      </c>
      <c r="J1406" s="517">
        <v>100</v>
      </c>
      <c r="K1406" s="518">
        <v>28</v>
      </c>
      <c r="L1406" s="518">
        <v>128</v>
      </c>
    </row>
    <row r="1407" spans="3:12" ht="26.25">
      <c r="C1407" s="481" t="s">
        <v>627</v>
      </c>
      <c r="D1407" s="517">
        <v>63</v>
      </c>
      <c r="E1407" s="518">
        <v>28</v>
      </c>
      <c r="F1407" s="519">
        <v>91</v>
      </c>
      <c r="G1407" s="518">
        <v>0</v>
      </c>
      <c r="H1407" s="518">
        <v>0</v>
      </c>
      <c r="I1407" s="518">
        <v>0</v>
      </c>
      <c r="J1407" s="517">
        <v>63</v>
      </c>
      <c r="K1407" s="518">
        <v>28</v>
      </c>
      <c r="L1407" s="518">
        <v>91</v>
      </c>
    </row>
    <row r="1408" spans="3:12" ht="26.25">
      <c r="C1408" s="481" t="s">
        <v>42</v>
      </c>
      <c r="D1408" s="517">
        <v>91</v>
      </c>
      <c r="E1408" s="518">
        <v>6</v>
      </c>
      <c r="F1408" s="519">
        <v>97</v>
      </c>
      <c r="G1408" s="518">
        <v>0</v>
      </c>
      <c r="H1408" s="518">
        <v>0</v>
      </c>
      <c r="I1408" s="518">
        <v>0</v>
      </c>
      <c r="J1408" s="517">
        <v>91</v>
      </c>
      <c r="K1408" s="518">
        <v>6</v>
      </c>
      <c r="L1408" s="518">
        <v>97</v>
      </c>
    </row>
    <row r="1409" spans="3:12" ht="12.75">
      <c r="C1409" s="481" t="s">
        <v>65</v>
      </c>
      <c r="D1409" s="517">
        <v>64</v>
      </c>
      <c r="E1409" s="518">
        <v>12</v>
      </c>
      <c r="F1409" s="519">
        <v>76</v>
      </c>
      <c r="G1409" s="518">
        <v>1</v>
      </c>
      <c r="H1409" s="518">
        <v>0</v>
      </c>
      <c r="I1409" s="518">
        <v>1</v>
      </c>
      <c r="J1409" s="517">
        <v>65</v>
      </c>
      <c r="K1409" s="518">
        <v>12</v>
      </c>
      <c r="L1409" s="518">
        <v>77</v>
      </c>
    </row>
    <row r="1410" spans="3:12" ht="26.25">
      <c r="C1410" s="481" t="s">
        <v>122</v>
      </c>
      <c r="D1410" s="142">
        <v>41</v>
      </c>
      <c r="E1410" s="92">
        <v>10</v>
      </c>
      <c r="F1410" s="239">
        <v>51</v>
      </c>
      <c r="G1410" s="92">
        <v>0</v>
      </c>
      <c r="H1410" s="92">
        <v>0</v>
      </c>
      <c r="I1410" s="92">
        <v>0</v>
      </c>
      <c r="J1410" s="142">
        <v>41</v>
      </c>
      <c r="K1410" s="92">
        <v>10</v>
      </c>
      <c r="L1410" s="92">
        <v>51</v>
      </c>
    </row>
    <row r="1411" spans="3:12" ht="26.25">
      <c r="C1411" s="481" t="s">
        <v>123</v>
      </c>
      <c r="D1411" s="517">
        <v>162</v>
      </c>
      <c r="E1411" s="518">
        <v>21</v>
      </c>
      <c r="F1411" s="519">
        <v>183</v>
      </c>
      <c r="G1411" s="518">
        <v>4</v>
      </c>
      <c r="H1411" s="518">
        <v>0</v>
      </c>
      <c r="I1411" s="518">
        <v>4</v>
      </c>
      <c r="J1411" s="517">
        <v>166</v>
      </c>
      <c r="K1411" s="518">
        <v>21</v>
      </c>
      <c r="L1411" s="518">
        <v>187</v>
      </c>
    </row>
    <row r="1412" spans="3:12" ht="12.75">
      <c r="C1412" s="281" t="s">
        <v>300</v>
      </c>
      <c r="D1412" s="160">
        <v>966</v>
      </c>
      <c r="E1412" s="161">
        <v>304</v>
      </c>
      <c r="F1412" s="245">
        <v>1270</v>
      </c>
      <c r="G1412" s="161">
        <v>15</v>
      </c>
      <c r="H1412" s="161">
        <v>10</v>
      </c>
      <c r="I1412" s="161">
        <v>25</v>
      </c>
      <c r="J1412" s="160">
        <v>981</v>
      </c>
      <c r="K1412" s="161">
        <v>314</v>
      </c>
      <c r="L1412" s="161">
        <v>1295</v>
      </c>
    </row>
    <row r="1413" spans="2:12" ht="12.75">
      <c r="B1413" s="126" t="s">
        <v>144</v>
      </c>
      <c r="C1413" s="281"/>
      <c r="D1413" s="142"/>
      <c r="E1413" s="92"/>
      <c r="F1413" s="239"/>
      <c r="G1413" s="92"/>
      <c r="H1413" s="92"/>
      <c r="I1413" s="92"/>
      <c r="J1413" s="142"/>
      <c r="K1413" s="92"/>
      <c r="L1413" s="92"/>
    </row>
    <row r="1414" spans="3:12" ht="12.75">
      <c r="C1414" s="481" t="s">
        <v>43</v>
      </c>
      <c r="D1414" s="517">
        <v>108</v>
      </c>
      <c r="E1414" s="518">
        <v>108</v>
      </c>
      <c r="F1414" s="519">
        <v>216</v>
      </c>
      <c r="G1414" s="518">
        <v>2</v>
      </c>
      <c r="H1414" s="518">
        <v>3</v>
      </c>
      <c r="I1414" s="518">
        <v>5</v>
      </c>
      <c r="J1414" s="517">
        <v>110</v>
      </c>
      <c r="K1414" s="518">
        <v>111</v>
      </c>
      <c r="L1414" s="518">
        <v>221</v>
      </c>
    </row>
    <row r="1415" spans="3:12" ht="15.75" customHeight="1">
      <c r="C1415" s="481" t="s">
        <v>415</v>
      </c>
      <c r="D1415" s="517">
        <v>81</v>
      </c>
      <c r="E1415" s="518">
        <v>89</v>
      </c>
      <c r="F1415" s="519">
        <v>170</v>
      </c>
      <c r="G1415" s="518">
        <v>2</v>
      </c>
      <c r="H1415" s="518">
        <v>6</v>
      </c>
      <c r="I1415" s="518">
        <v>8</v>
      </c>
      <c r="J1415" s="517">
        <v>83</v>
      </c>
      <c r="K1415" s="518">
        <v>95</v>
      </c>
      <c r="L1415" s="518">
        <v>178</v>
      </c>
    </row>
    <row r="1416" spans="3:12" ht="12.75">
      <c r="C1416" s="481" t="s">
        <v>450</v>
      </c>
      <c r="D1416" s="517">
        <v>100</v>
      </c>
      <c r="E1416" s="518">
        <v>31</v>
      </c>
      <c r="F1416" s="519">
        <v>131</v>
      </c>
      <c r="G1416" s="518">
        <v>2</v>
      </c>
      <c r="H1416" s="518">
        <v>2</v>
      </c>
      <c r="I1416" s="518">
        <v>4</v>
      </c>
      <c r="J1416" s="517">
        <v>102</v>
      </c>
      <c r="K1416" s="518">
        <v>33</v>
      </c>
      <c r="L1416" s="518">
        <v>135</v>
      </c>
    </row>
    <row r="1417" spans="3:12" ht="12.75">
      <c r="C1417" s="481" t="s">
        <v>46</v>
      </c>
      <c r="D1417" s="517">
        <v>136</v>
      </c>
      <c r="E1417" s="518">
        <v>30</v>
      </c>
      <c r="F1417" s="519">
        <v>166</v>
      </c>
      <c r="G1417" s="518">
        <v>1</v>
      </c>
      <c r="H1417" s="518">
        <v>0</v>
      </c>
      <c r="I1417" s="518">
        <v>1</v>
      </c>
      <c r="J1417" s="517">
        <v>137</v>
      </c>
      <c r="K1417" s="518">
        <v>30</v>
      </c>
      <c r="L1417" s="518">
        <v>167</v>
      </c>
    </row>
    <row r="1418" spans="3:12" ht="12.75">
      <c r="C1418" s="481" t="s">
        <v>497</v>
      </c>
      <c r="D1418" s="517">
        <v>63</v>
      </c>
      <c r="E1418" s="518">
        <v>33</v>
      </c>
      <c r="F1418" s="519">
        <v>96</v>
      </c>
      <c r="G1418" s="518">
        <v>0</v>
      </c>
      <c r="H1418" s="518">
        <v>0</v>
      </c>
      <c r="I1418" s="518">
        <v>0</v>
      </c>
      <c r="J1418" s="517">
        <v>63</v>
      </c>
      <c r="K1418" s="518">
        <v>33</v>
      </c>
      <c r="L1418" s="518">
        <v>96</v>
      </c>
    </row>
    <row r="1419" spans="3:12" ht="12.75">
      <c r="C1419" s="481" t="s">
        <v>48</v>
      </c>
      <c r="D1419" s="517">
        <v>49</v>
      </c>
      <c r="E1419" s="518">
        <v>22</v>
      </c>
      <c r="F1419" s="519">
        <v>71</v>
      </c>
      <c r="G1419" s="518">
        <v>0</v>
      </c>
      <c r="H1419" s="518">
        <v>4</v>
      </c>
      <c r="I1419" s="518">
        <v>4</v>
      </c>
      <c r="J1419" s="517">
        <v>49</v>
      </c>
      <c r="K1419" s="518">
        <v>26</v>
      </c>
      <c r="L1419" s="518">
        <v>75</v>
      </c>
    </row>
    <row r="1420" spans="3:12" ht="12.75">
      <c r="C1420" s="481" t="s">
        <v>49</v>
      </c>
      <c r="D1420" s="517">
        <v>189</v>
      </c>
      <c r="E1420" s="518">
        <v>14</v>
      </c>
      <c r="F1420" s="519">
        <v>203</v>
      </c>
      <c r="G1420" s="518">
        <v>6</v>
      </c>
      <c r="H1420" s="518">
        <v>1</v>
      </c>
      <c r="I1420" s="518">
        <v>7</v>
      </c>
      <c r="J1420" s="517">
        <v>195</v>
      </c>
      <c r="K1420" s="518">
        <v>15</v>
      </c>
      <c r="L1420" s="518">
        <v>210</v>
      </c>
    </row>
    <row r="1421" spans="3:12" ht="12.75">
      <c r="C1421" s="481" t="s">
        <v>420</v>
      </c>
      <c r="D1421" s="517">
        <v>67</v>
      </c>
      <c r="E1421" s="518">
        <v>36</v>
      </c>
      <c r="F1421" s="519">
        <v>103</v>
      </c>
      <c r="G1421" s="520">
        <v>0</v>
      </c>
      <c r="H1421" s="518">
        <v>0</v>
      </c>
      <c r="I1421" s="520">
        <v>0</v>
      </c>
      <c r="J1421" s="517">
        <v>67</v>
      </c>
      <c r="K1421" s="518">
        <v>36</v>
      </c>
      <c r="L1421" s="518">
        <v>103</v>
      </c>
    </row>
    <row r="1422" spans="3:12" ht="12.75">
      <c r="C1422" s="281" t="s">
        <v>300</v>
      </c>
      <c r="D1422" s="160">
        <v>793</v>
      </c>
      <c r="E1422" s="161">
        <v>363</v>
      </c>
      <c r="F1422" s="245">
        <v>1156</v>
      </c>
      <c r="G1422" s="161">
        <v>13</v>
      </c>
      <c r="H1422" s="161">
        <v>16</v>
      </c>
      <c r="I1422" s="161">
        <v>29</v>
      </c>
      <c r="J1422" s="160">
        <v>806</v>
      </c>
      <c r="K1422" s="161">
        <v>379</v>
      </c>
      <c r="L1422" s="161">
        <v>1185</v>
      </c>
    </row>
    <row r="1423" spans="2:12" ht="12.75">
      <c r="B1423" s="126" t="s">
        <v>145</v>
      </c>
      <c r="C1423" s="281"/>
      <c r="D1423" s="142"/>
      <c r="E1423" s="92"/>
      <c r="F1423" s="239"/>
      <c r="G1423" s="92"/>
      <c r="H1423" s="92"/>
      <c r="I1423" s="92"/>
      <c r="J1423" s="142"/>
      <c r="K1423" s="92"/>
      <c r="L1423" s="92"/>
    </row>
    <row r="1424" spans="3:12" ht="12.75">
      <c r="C1424" s="481" t="s">
        <v>50</v>
      </c>
      <c r="D1424" s="517">
        <v>30</v>
      </c>
      <c r="E1424" s="518">
        <v>30</v>
      </c>
      <c r="F1424" s="519">
        <v>60</v>
      </c>
      <c r="G1424" s="518">
        <v>1</v>
      </c>
      <c r="H1424" s="518">
        <v>1</v>
      </c>
      <c r="I1424" s="518">
        <v>2</v>
      </c>
      <c r="J1424" s="517">
        <v>31</v>
      </c>
      <c r="K1424" s="518">
        <v>31</v>
      </c>
      <c r="L1424" s="518">
        <v>62</v>
      </c>
    </row>
    <row r="1425" spans="3:12" ht="12.75">
      <c r="C1425" s="481" t="s">
        <v>419</v>
      </c>
      <c r="D1425" s="517">
        <v>88</v>
      </c>
      <c r="E1425" s="518">
        <v>35</v>
      </c>
      <c r="F1425" s="519">
        <v>123</v>
      </c>
      <c r="G1425" s="520">
        <v>7</v>
      </c>
      <c r="H1425" s="518">
        <v>3</v>
      </c>
      <c r="I1425" s="520">
        <v>10</v>
      </c>
      <c r="J1425" s="517">
        <v>95</v>
      </c>
      <c r="K1425" s="518">
        <v>38</v>
      </c>
      <c r="L1425" s="518">
        <v>133</v>
      </c>
    </row>
    <row r="1426" spans="3:12" ht="12.75">
      <c r="C1426" s="281" t="s">
        <v>300</v>
      </c>
      <c r="D1426" s="160">
        <v>118</v>
      </c>
      <c r="E1426" s="161">
        <v>65</v>
      </c>
      <c r="F1426" s="245">
        <v>183</v>
      </c>
      <c r="G1426" s="161">
        <v>8</v>
      </c>
      <c r="H1426" s="161">
        <v>4</v>
      </c>
      <c r="I1426" s="161">
        <v>12</v>
      </c>
      <c r="J1426" s="160">
        <v>126</v>
      </c>
      <c r="K1426" s="161">
        <v>69</v>
      </c>
      <c r="L1426" s="161">
        <v>195</v>
      </c>
    </row>
    <row r="1427" spans="3:12" ht="16.5" customHeight="1">
      <c r="C1427" s="281" t="s">
        <v>254</v>
      </c>
      <c r="D1427" s="142">
        <v>9641</v>
      </c>
      <c r="E1427" s="92">
        <v>10777</v>
      </c>
      <c r="F1427" s="239">
        <v>20418</v>
      </c>
      <c r="G1427" s="92">
        <v>248</v>
      </c>
      <c r="H1427" s="92">
        <v>457</v>
      </c>
      <c r="I1427" s="92">
        <v>705</v>
      </c>
      <c r="J1427" s="142">
        <v>9889</v>
      </c>
      <c r="K1427" s="92">
        <v>11234</v>
      </c>
      <c r="L1427" s="92">
        <v>21123</v>
      </c>
    </row>
    <row r="1428" spans="1:12" ht="12.75">
      <c r="A1428" s="268" t="s">
        <v>468</v>
      </c>
      <c r="C1428" s="281"/>
      <c r="D1428" s="142"/>
      <c r="E1428" s="92"/>
      <c r="F1428" s="239"/>
      <c r="G1428" s="92"/>
      <c r="H1428" s="92"/>
      <c r="I1428" s="92"/>
      <c r="J1428" s="142"/>
      <c r="K1428" s="92"/>
      <c r="L1428" s="92"/>
    </row>
    <row r="1429" spans="2:12" ht="12.75">
      <c r="B1429" s="126" t="s">
        <v>401</v>
      </c>
      <c r="C1429" s="281"/>
      <c r="D1429" s="142"/>
      <c r="E1429" s="92"/>
      <c r="F1429" s="239"/>
      <c r="G1429" s="92"/>
      <c r="H1429" s="92"/>
      <c r="I1429" s="92"/>
      <c r="J1429" s="142"/>
      <c r="K1429" s="92"/>
      <c r="L1429" s="92"/>
    </row>
    <row r="1430" spans="3:12" ht="12.75">
      <c r="C1430" s="481" t="s">
        <v>21</v>
      </c>
      <c r="D1430" s="517">
        <v>22</v>
      </c>
      <c r="E1430" s="518">
        <v>31</v>
      </c>
      <c r="F1430" s="519">
        <v>53</v>
      </c>
      <c r="G1430" s="518">
        <v>0</v>
      </c>
      <c r="H1430" s="518">
        <v>3</v>
      </c>
      <c r="I1430" s="518">
        <v>3</v>
      </c>
      <c r="J1430" s="517">
        <v>22</v>
      </c>
      <c r="K1430" s="518">
        <v>34</v>
      </c>
      <c r="L1430" s="518">
        <v>56</v>
      </c>
    </row>
    <row r="1431" spans="3:12" ht="12.75">
      <c r="C1431" s="481" t="s">
        <v>22</v>
      </c>
      <c r="D1431" s="517">
        <v>24</v>
      </c>
      <c r="E1431" s="518">
        <v>61</v>
      </c>
      <c r="F1431" s="519">
        <v>85</v>
      </c>
      <c r="G1431" s="520">
        <v>0</v>
      </c>
      <c r="H1431" s="518">
        <v>2</v>
      </c>
      <c r="I1431" s="520">
        <v>2</v>
      </c>
      <c r="J1431" s="517">
        <v>24</v>
      </c>
      <c r="K1431" s="518">
        <v>63</v>
      </c>
      <c r="L1431" s="518">
        <v>87</v>
      </c>
    </row>
    <row r="1432" spans="3:12" ht="12.75">
      <c r="C1432" s="281" t="s">
        <v>300</v>
      </c>
      <c r="D1432" s="160">
        <v>46</v>
      </c>
      <c r="E1432" s="161">
        <v>92</v>
      </c>
      <c r="F1432" s="245">
        <v>138</v>
      </c>
      <c r="G1432" s="161">
        <v>0</v>
      </c>
      <c r="H1432" s="161">
        <v>5</v>
      </c>
      <c r="I1432" s="161">
        <v>5</v>
      </c>
      <c r="J1432" s="160">
        <v>46</v>
      </c>
      <c r="K1432" s="161">
        <v>97</v>
      </c>
      <c r="L1432" s="161">
        <v>143</v>
      </c>
    </row>
    <row r="1433" spans="2:12" ht="12.75">
      <c r="B1433" s="126" t="s">
        <v>402</v>
      </c>
      <c r="C1433" s="281"/>
      <c r="D1433" s="142"/>
      <c r="E1433" s="92"/>
      <c r="F1433" s="239"/>
      <c r="G1433" s="92"/>
      <c r="H1433" s="92"/>
      <c r="I1433" s="92"/>
      <c r="J1433" s="142"/>
      <c r="K1433" s="92"/>
      <c r="L1433" s="92"/>
    </row>
    <row r="1434" spans="3:12" ht="26.25">
      <c r="C1434" s="481" t="s">
        <v>24</v>
      </c>
      <c r="D1434" s="517">
        <v>72</v>
      </c>
      <c r="E1434" s="518">
        <v>50</v>
      </c>
      <c r="F1434" s="519">
        <v>122</v>
      </c>
      <c r="G1434" s="518">
        <v>2</v>
      </c>
      <c r="H1434" s="518">
        <v>0</v>
      </c>
      <c r="I1434" s="518">
        <v>2</v>
      </c>
      <c r="J1434" s="517">
        <v>74</v>
      </c>
      <c r="K1434" s="518">
        <v>50</v>
      </c>
      <c r="L1434" s="518">
        <v>124</v>
      </c>
    </row>
    <row r="1435" spans="3:12" ht="12" customHeight="1">
      <c r="C1435" s="481" t="s">
        <v>414</v>
      </c>
      <c r="D1435" s="517">
        <v>171</v>
      </c>
      <c r="E1435" s="518">
        <v>309</v>
      </c>
      <c r="F1435" s="519">
        <v>480</v>
      </c>
      <c r="G1435" s="518">
        <v>8</v>
      </c>
      <c r="H1435" s="518">
        <v>2</v>
      </c>
      <c r="I1435" s="518">
        <v>10</v>
      </c>
      <c r="J1435" s="517">
        <v>179</v>
      </c>
      <c r="K1435" s="518">
        <v>311</v>
      </c>
      <c r="L1435" s="518">
        <v>490</v>
      </c>
    </row>
    <row r="1436" spans="3:12" ht="12.75">
      <c r="C1436" s="281" t="s">
        <v>300</v>
      </c>
      <c r="D1436" s="160">
        <v>243</v>
      </c>
      <c r="E1436" s="161">
        <v>359</v>
      </c>
      <c r="F1436" s="245">
        <v>602</v>
      </c>
      <c r="G1436" s="161">
        <v>10</v>
      </c>
      <c r="H1436" s="161">
        <v>2</v>
      </c>
      <c r="I1436" s="161">
        <v>12</v>
      </c>
      <c r="J1436" s="160">
        <v>253</v>
      </c>
      <c r="K1436" s="161">
        <v>361</v>
      </c>
      <c r="L1436" s="161">
        <v>614</v>
      </c>
    </row>
    <row r="1437" spans="2:12" ht="12.75">
      <c r="B1437" s="126" t="s">
        <v>403</v>
      </c>
      <c r="C1437" s="281"/>
      <c r="D1437" s="142"/>
      <c r="E1437" s="92"/>
      <c r="F1437" s="239"/>
      <c r="G1437" s="92"/>
      <c r="H1437" s="92"/>
      <c r="I1437" s="92"/>
      <c r="J1437" s="142"/>
      <c r="K1437" s="92"/>
      <c r="L1437" s="92"/>
    </row>
    <row r="1438" spans="3:12" ht="12.75">
      <c r="C1438" s="481" t="s">
        <v>403</v>
      </c>
      <c r="D1438" s="517">
        <v>24</v>
      </c>
      <c r="E1438" s="518">
        <v>111</v>
      </c>
      <c r="F1438" s="519">
        <v>135</v>
      </c>
      <c r="G1438" s="520">
        <v>0</v>
      </c>
      <c r="H1438" s="518">
        <v>4</v>
      </c>
      <c r="I1438" s="520">
        <v>4</v>
      </c>
      <c r="J1438" s="517">
        <v>24</v>
      </c>
      <c r="K1438" s="518">
        <v>115</v>
      </c>
      <c r="L1438" s="518">
        <v>139</v>
      </c>
    </row>
    <row r="1439" spans="3:12" ht="12.75">
      <c r="C1439" s="281" t="s">
        <v>300</v>
      </c>
      <c r="D1439" s="160">
        <v>24</v>
      </c>
      <c r="E1439" s="161">
        <v>111</v>
      </c>
      <c r="F1439" s="245">
        <v>135</v>
      </c>
      <c r="G1439" s="161">
        <v>0</v>
      </c>
      <c r="H1439" s="161">
        <v>4</v>
      </c>
      <c r="I1439" s="161">
        <v>4</v>
      </c>
      <c r="J1439" s="160">
        <v>24</v>
      </c>
      <c r="K1439" s="161">
        <v>115</v>
      </c>
      <c r="L1439" s="161">
        <v>139</v>
      </c>
    </row>
    <row r="1440" spans="2:12" ht="12.75">
      <c r="B1440" s="126" t="s">
        <v>393</v>
      </c>
      <c r="C1440" s="281"/>
      <c r="D1440" s="142"/>
      <c r="E1440" s="92"/>
      <c r="F1440" s="239"/>
      <c r="G1440" s="92"/>
      <c r="H1440" s="92"/>
      <c r="I1440" s="92"/>
      <c r="J1440" s="142"/>
      <c r="K1440" s="92"/>
      <c r="L1440" s="92"/>
    </row>
    <row r="1441" spans="3:12" ht="12.75">
      <c r="C1441" s="481" t="s">
        <v>470</v>
      </c>
      <c r="D1441" s="517">
        <v>41</v>
      </c>
      <c r="E1441" s="518">
        <v>20</v>
      </c>
      <c r="F1441" s="519">
        <v>61</v>
      </c>
      <c r="G1441" s="518">
        <v>0</v>
      </c>
      <c r="H1441" s="518">
        <v>1</v>
      </c>
      <c r="I1441" s="518">
        <v>1</v>
      </c>
      <c r="J1441" s="517">
        <v>41</v>
      </c>
      <c r="K1441" s="518">
        <v>21</v>
      </c>
      <c r="L1441" s="518">
        <v>62</v>
      </c>
    </row>
    <row r="1442" spans="3:12" ht="12.75">
      <c r="C1442" s="481" t="s">
        <v>62</v>
      </c>
      <c r="D1442" s="523">
        <v>19</v>
      </c>
      <c r="E1442" s="524">
        <v>17</v>
      </c>
      <c r="F1442" s="527">
        <v>36</v>
      </c>
      <c r="G1442" s="524">
        <v>0</v>
      </c>
      <c r="H1442" s="524">
        <v>0</v>
      </c>
      <c r="I1442" s="524">
        <v>0</v>
      </c>
      <c r="J1442" s="523">
        <v>19</v>
      </c>
      <c r="K1442" s="524">
        <v>17</v>
      </c>
      <c r="L1442" s="524">
        <v>36</v>
      </c>
    </row>
    <row r="1443" spans="3:12" ht="12.75">
      <c r="C1443" s="281" t="s">
        <v>300</v>
      </c>
      <c r="D1443" s="142">
        <v>60</v>
      </c>
      <c r="E1443" s="92">
        <v>37</v>
      </c>
      <c r="F1443" s="239">
        <v>97</v>
      </c>
      <c r="G1443" s="92">
        <v>0</v>
      </c>
      <c r="H1443" s="92">
        <v>1</v>
      </c>
      <c r="I1443" s="92">
        <v>1</v>
      </c>
      <c r="J1443" s="142">
        <v>60</v>
      </c>
      <c r="K1443" s="92">
        <v>38</v>
      </c>
      <c r="L1443" s="92">
        <v>98</v>
      </c>
    </row>
    <row r="1444" spans="2:12" ht="12.75">
      <c r="B1444" s="126" t="s">
        <v>404</v>
      </c>
      <c r="C1444" s="281"/>
      <c r="D1444" s="142"/>
      <c r="E1444" s="92"/>
      <c r="F1444" s="239"/>
      <c r="G1444" s="92"/>
      <c r="H1444" s="92"/>
      <c r="I1444" s="92"/>
      <c r="J1444" s="142"/>
      <c r="K1444" s="92"/>
      <c r="L1444" s="92"/>
    </row>
    <row r="1445" spans="3:12" ht="12.75">
      <c r="C1445" s="481" t="s">
        <v>404</v>
      </c>
      <c r="D1445" s="517">
        <v>154</v>
      </c>
      <c r="E1445" s="518">
        <v>437</v>
      </c>
      <c r="F1445" s="519">
        <v>591</v>
      </c>
      <c r="G1445" s="520">
        <v>53</v>
      </c>
      <c r="H1445" s="518">
        <v>207</v>
      </c>
      <c r="I1445" s="520">
        <v>260</v>
      </c>
      <c r="J1445" s="517">
        <v>207</v>
      </c>
      <c r="K1445" s="518">
        <v>644</v>
      </c>
      <c r="L1445" s="518">
        <v>851</v>
      </c>
    </row>
    <row r="1446" spans="3:12" ht="12.75">
      <c r="C1446" s="281" t="s">
        <v>300</v>
      </c>
      <c r="D1446" s="160">
        <v>154</v>
      </c>
      <c r="E1446" s="161">
        <v>437</v>
      </c>
      <c r="F1446" s="245">
        <v>591</v>
      </c>
      <c r="G1446" s="161">
        <v>53</v>
      </c>
      <c r="H1446" s="161">
        <v>207</v>
      </c>
      <c r="I1446" s="161">
        <v>260</v>
      </c>
      <c r="J1446" s="160">
        <v>207</v>
      </c>
      <c r="K1446" s="161">
        <v>644</v>
      </c>
      <c r="L1446" s="161">
        <v>851</v>
      </c>
    </row>
    <row r="1447" spans="2:12" ht="12.75">
      <c r="B1447" s="126" t="s">
        <v>194</v>
      </c>
      <c r="C1447" s="281"/>
      <c r="D1447" s="142"/>
      <c r="E1447" s="92"/>
      <c r="F1447" s="239"/>
      <c r="G1447" s="92"/>
      <c r="H1447" s="92"/>
      <c r="I1447" s="92"/>
      <c r="J1447" s="142"/>
      <c r="K1447" s="92"/>
      <c r="L1447" s="92"/>
    </row>
    <row r="1448" spans="3:12" ht="12.75">
      <c r="C1448" s="481" t="s">
        <v>70</v>
      </c>
      <c r="D1448" s="517">
        <v>54</v>
      </c>
      <c r="E1448" s="518">
        <v>19</v>
      </c>
      <c r="F1448" s="519">
        <v>73</v>
      </c>
      <c r="G1448" s="518">
        <v>1</v>
      </c>
      <c r="H1448" s="518">
        <v>0</v>
      </c>
      <c r="I1448" s="518">
        <v>1</v>
      </c>
      <c r="J1448" s="517">
        <v>55</v>
      </c>
      <c r="K1448" s="518">
        <v>19</v>
      </c>
      <c r="L1448" s="518">
        <v>74</v>
      </c>
    </row>
    <row r="1449" spans="3:12" ht="12.75">
      <c r="C1449" s="481" t="s">
        <v>71</v>
      </c>
      <c r="D1449" s="517">
        <v>152</v>
      </c>
      <c r="E1449" s="518">
        <v>89</v>
      </c>
      <c r="F1449" s="519">
        <v>241</v>
      </c>
      <c r="G1449" s="518">
        <v>3</v>
      </c>
      <c r="H1449" s="518">
        <v>4</v>
      </c>
      <c r="I1449" s="518">
        <v>7</v>
      </c>
      <c r="J1449" s="517">
        <v>155</v>
      </c>
      <c r="K1449" s="518">
        <v>93</v>
      </c>
      <c r="L1449" s="518">
        <v>248</v>
      </c>
    </row>
    <row r="1450" spans="3:12" ht="12.75">
      <c r="C1450" s="481" t="s">
        <v>258</v>
      </c>
      <c r="D1450" s="517">
        <v>161</v>
      </c>
      <c r="E1450" s="518">
        <v>96</v>
      </c>
      <c r="F1450" s="519">
        <v>257</v>
      </c>
      <c r="G1450" s="518">
        <v>0</v>
      </c>
      <c r="H1450" s="518">
        <v>8</v>
      </c>
      <c r="I1450" s="518">
        <v>8</v>
      </c>
      <c r="J1450" s="517">
        <v>161</v>
      </c>
      <c r="K1450" s="518">
        <v>104</v>
      </c>
      <c r="L1450" s="518">
        <v>265</v>
      </c>
    </row>
    <row r="1451" spans="3:12" ht="12.75">
      <c r="C1451" s="481" t="s">
        <v>822</v>
      </c>
      <c r="D1451" s="517">
        <v>272</v>
      </c>
      <c r="E1451" s="518">
        <v>142</v>
      </c>
      <c r="F1451" s="519">
        <v>414</v>
      </c>
      <c r="G1451" s="518">
        <v>3</v>
      </c>
      <c r="H1451" s="518">
        <v>2</v>
      </c>
      <c r="I1451" s="518">
        <v>5</v>
      </c>
      <c r="J1451" s="517">
        <v>275</v>
      </c>
      <c r="K1451" s="518">
        <v>144</v>
      </c>
      <c r="L1451" s="518">
        <v>419</v>
      </c>
    </row>
    <row r="1452" spans="3:12" ht="12.75">
      <c r="C1452" s="481" t="s">
        <v>25</v>
      </c>
      <c r="D1452" s="517">
        <v>30</v>
      </c>
      <c r="E1452" s="518">
        <v>16</v>
      </c>
      <c r="F1452" s="519">
        <v>46</v>
      </c>
      <c r="G1452" s="520">
        <v>2</v>
      </c>
      <c r="H1452" s="518">
        <v>2</v>
      </c>
      <c r="I1452" s="520">
        <v>4</v>
      </c>
      <c r="J1452" s="517">
        <v>32</v>
      </c>
      <c r="K1452" s="518">
        <v>18</v>
      </c>
      <c r="L1452" s="518">
        <v>50</v>
      </c>
    </row>
    <row r="1453" spans="3:12" ht="12.75">
      <c r="C1453" s="281" t="s">
        <v>300</v>
      </c>
      <c r="D1453" s="160">
        <v>669</v>
      </c>
      <c r="E1453" s="161">
        <v>362</v>
      </c>
      <c r="F1453" s="245">
        <v>1031</v>
      </c>
      <c r="G1453" s="161">
        <v>9</v>
      </c>
      <c r="H1453" s="161">
        <v>16</v>
      </c>
      <c r="I1453" s="161">
        <v>25</v>
      </c>
      <c r="J1453" s="160">
        <v>678</v>
      </c>
      <c r="K1453" s="161">
        <v>378</v>
      </c>
      <c r="L1453" s="161">
        <v>1056</v>
      </c>
    </row>
    <row r="1454" spans="2:12" ht="12.75">
      <c r="B1454" s="126" t="s">
        <v>405</v>
      </c>
      <c r="C1454" s="281"/>
      <c r="D1454" s="142"/>
      <c r="E1454" s="92"/>
      <c r="F1454" s="239"/>
      <c r="G1454" s="92"/>
      <c r="H1454" s="92"/>
      <c r="I1454" s="92"/>
      <c r="J1454" s="142"/>
      <c r="K1454" s="92"/>
      <c r="L1454" s="92"/>
    </row>
    <row r="1455" spans="3:12" ht="12.75">
      <c r="C1455" s="481" t="s">
        <v>77</v>
      </c>
      <c r="D1455" s="517">
        <v>22</v>
      </c>
      <c r="E1455" s="518">
        <v>165</v>
      </c>
      <c r="F1455" s="519">
        <v>187</v>
      </c>
      <c r="G1455" s="520">
        <v>0</v>
      </c>
      <c r="H1455" s="518">
        <v>1</v>
      </c>
      <c r="I1455" s="520">
        <v>1</v>
      </c>
      <c r="J1455" s="517">
        <v>22</v>
      </c>
      <c r="K1455" s="518">
        <v>166</v>
      </c>
      <c r="L1455" s="518">
        <v>188</v>
      </c>
    </row>
    <row r="1456" spans="3:12" ht="12.75">
      <c r="C1456" s="481" t="s">
        <v>78</v>
      </c>
      <c r="D1456" s="517">
        <v>30</v>
      </c>
      <c r="E1456" s="518">
        <v>61</v>
      </c>
      <c r="F1456" s="519">
        <v>91</v>
      </c>
      <c r="G1456" s="520">
        <v>0</v>
      </c>
      <c r="H1456" s="518">
        <v>0</v>
      </c>
      <c r="I1456" s="520">
        <v>0</v>
      </c>
      <c r="J1456" s="517">
        <v>30</v>
      </c>
      <c r="K1456" s="518">
        <v>61</v>
      </c>
      <c r="L1456" s="518">
        <v>91</v>
      </c>
    </row>
    <row r="1457" spans="3:12" ht="12.75">
      <c r="C1457" s="281" t="s">
        <v>300</v>
      </c>
      <c r="D1457" s="160">
        <v>52</v>
      </c>
      <c r="E1457" s="161">
        <v>226</v>
      </c>
      <c r="F1457" s="245">
        <v>278</v>
      </c>
      <c r="G1457" s="161">
        <v>0</v>
      </c>
      <c r="H1457" s="161">
        <v>1</v>
      </c>
      <c r="I1457" s="161">
        <v>1</v>
      </c>
      <c r="J1457" s="160">
        <v>52</v>
      </c>
      <c r="K1457" s="161">
        <v>227</v>
      </c>
      <c r="L1457" s="161">
        <v>279</v>
      </c>
    </row>
    <row r="1458" spans="2:12" ht="12.75">
      <c r="B1458" s="126" t="s">
        <v>406</v>
      </c>
      <c r="C1458" s="281"/>
      <c r="D1458" s="142"/>
      <c r="E1458" s="92"/>
      <c r="F1458" s="239"/>
      <c r="G1458" s="92"/>
      <c r="H1458" s="92"/>
      <c r="I1458" s="92"/>
      <c r="J1458" s="142"/>
      <c r="K1458" s="92"/>
      <c r="L1458" s="92"/>
    </row>
    <row r="1459" spans="3:12" ht="12.75">
      <c r="C1459" s="481" t="s">
        <v>406</v>
      </c>
      <c r="D1459" s="517">
        <v>385</v>
      </c>
      <c r="E1459" s="518">
        <v>573</v>
      </c>
      <c r="F1459" s="519">
        <v>958</v>
      </c>
      <c r="G1459" s="518">
        <v>9</v>
      </c>
      <c r="H1459" s="518">
        <v>7</v>
      </c>
      <c r="I1459" s="518">
        <v>16</v>
      </c>
      <c r="J1459" s="517">
        <v>394</v>
      </c>
      <c r="K1459" s="518">
        <v>580</v>
      </c>
      <c r="L1459" s="518">
        <v>974</v>
      </c>
    </row>
    <row r="1460" spans="3:12" ht="12.75">
      <c r="C1460" s="281" t="s">
        <v>300</v>
      </c>
      <c r="D1460" s="160">
        <v>385</v>
      </c>
      <c r="E1460" s="161">
        <v>573</v>
      </c>
      <c r="F1460" s="245">
        <v>958</v>
      </c>
      <c r="G1460" s="161">
        <v>9</v>
      </c>
      <c r="H1460" s="161">
        <v>7</v>
      </c>
      <c r="I1460" s="161">
        <v>16</v>
      </c>
      <c r="J1460" s="160">
        <v>394</v>
      </c>
      <c r="K1460" s="161">
        <v>580</v>
      </c>
      <c r="L1460" s="161">
        <v>974</v>
      </c>
    </row>
    <row r="1461" spans="2:12" ht="12.75">
      <c r="B1461" s="126" t="s">
        <v>407</v>
      </c>
      <c r="C1461" s="281"/>
      <c r="D1461" s="142"/>
      <c r="E1461" s="92"/>
      <c r="F1461" s="239"/>
      <c r="G1461" s="92"/>
      <c r="H1461" s="92"/>
      <c r="I1461" s="92"/>
      <c r="J1461" s="142"/>
      <c r="K1461" s="92"/>
      <c r="L1461" s="92"/>
    </row>
    <row r="1462" spans="3:12" ht="12.75">
      <c r="C1462" s="481" t="s">
        <v>407</v>
      </c>
      <c r="D1462" s="517">
        <v>146</v>
      </c>
      <c r="E1462" s="518">
        <v>68</v>
      </c>
      <c r="F1462" s="519">
        <v>214</v>
      </c>
      <c r="G1462" s="520">
        <v>1</v>
      </c>
      <c r="H1462" s="518">
        <v>0</v>
      </c>
      <c r="I1462" s="520">
        <v>1</v>
      </c>
      <c r="J1462" s="517">
        <v>147</v>
      </c>
      <c r="K1462" s="518">
        <v>68</v>
      </c>
      <c r="L1462" s="518">
        <v>215</v>
      </c>
    </row>
    <row r="1463" spans="3:12" ht="12.75">
      <c r="C1463" s="281" t="s">
        <v>300</v>
      </c>
      <c r="D1463" s="160">
        <v>146</v>
      </c>
      <c r="E1463" s="161">
        <v>68</v>
      </c>
      <c r="F1463" s="245">
        <v>214</v>
      </c>
      <c r="G1463" s="161">
        <v>1</v>
      </c>
      <c r="H1463" s="161">
        <v>0</v>
      </c>
      <c r="I1463" s="161">
        <v>1</v>
      </c>
      <c r="J1463" s="160">
        <v>147</v>
      </c>
      <c r="K1463" s="161">
        <v>68</v>
      </c>
      <c r="L1463" s="161">
        <v>215</v>
      </c>
    </row>
    <row r="1464" spans="2:12" ht="12.75">
      <c r="B1464" s="126" t="s">
        <v>147</v>
      </c>
      <c r="C1464" s="281"/>
      <c r="D1464" s="142"/>
      <c r="E1464" s="92"/>
      <c r="F1464" s="239"/>
      <c r="G1464" s="92"/>
      <c r="H1464" s="92"/>
      <c r="I1464" s="92"/>
      <c r="J1464" s="142"/>
      <c r="K1464" s="92"/>
      <c r="L1464" s="92"/>
    </row>
    <row r="1465" spans="3:12" ht="12.75">
      <c r="C1465" s="481" t="s">
        <v>166</v>
      </c>
      <c r="D1465" s="517">
        <v>3</v>
      </c>
      <c r="E1465" s="518">
        <v>15</v>
      </c>
      <c r="F1465" s="519">
        <v>18</v>
      </c>
      <c r="G1465" s="520">
        <v>0</v>
      </c>
      <c r="H1465" s="518">
        <v>0</v>
      </c>
      <c r="I1465" s="520">
        <v>0</v>
      </c>
      <c r="J1465" s="517">
        <v>3</v>
      </c>
      <c r="K1465" s="518">
        <v>15</v>
      </c>
      <c r="L1465" s="518">
        <v>18</v>
      </c>
    </row>
    <row r="1466" spans="3:12" ht="12.75">
      <c r="C1466" s="481" t="s">
        <v>168</v>
      </c>
      <c r="D1466" s="517">
        <v>7</v>
      </c>
      <c r="E1466" s="518">
        <v>16</v>
      </c>
      <c r="F1466" s="519">
        <v>23</v>
      </c>
      <c r="G1466" s="520">
        <v>1</v>
      </c>
      <c r="H1466" s="518">
        <v>1</v>
      </c>
      <c r="I1466" s="520">
        <v>2</v>
      </c>
      <c r="J1466" s="517">
        <v>8</v>
      </c>
      <c r="K1466" s="518">
        <v>17</v>
      </c>
      <c r="L1466" s="518">
        <v>25</v>
      </c>
    </row>
    <row r="1467" spans="3:12" ht="12.75">
      <c r="C1467" s="481" t="s">
        <v>167</v>
      </c>
      <c r="D1467" s="517">
        <v>19</v>
      </c>
      <c r="E1467" s="518">
        <v>44</v>
      </c>
      <c r="F1467" s="519">
        <v>63</v>
      </c>
      <c r="G1467" s="520">
        <v>1</v>
      </c>
      <c r="H1467" s="518">
        <v>3</v>
      </c>
      <c r="I1467" s="520">
        <v>4</v>
      </c>
      <c r="J1467" s="517">
        <v>20</v>
      </c>
      <c r="K1467" s="518">
        <v>47</v>
      </c>
      <c r="L1467" s="518">
        <v>67</v>
      </c>
    </row>
    <row r="1468" spans="3:12" ht="12.75">
      <c r="C1468" s="281" t="s">
        <v>300</v>
      </c>
      <c r="D1468" s="160">
        <v>29</v>
      </c>
      <c r="E1468" s="161">
        <v>75</v>
      </c>
      <c r="F1468" s="245">
        <v>104</v>
      </c>
      <c r="G1468" s="161">
        <v>2</v>
      </c>
      <c r="H1468" s="161">
        <v>4</v>
      </c>
      <c r="I1468" s="161">
        <v>6</v>
      </c>
      <c r="J1468" s="160">
        <v>31</v>
      </c>
      <c r="K1468" s="161">
        <v>79</v>
      </c>
      <c r="L1468" s="161">
        <v>110</v>
      </c>
    </row>
    <row r="1469" spans="2:12" ht="12.75">
      <c r="B1469" s="126" t="s">
        <v>395</v>
      </c>
      <c r="C1469" s="281"/>
      <c r="D1469" s="142"/>
      <c r="E1469" s="92"/>
      <c r="F1469" s="239"/>
      <c r="G1469" s="92"/>
      <c r="H1469" s="92"/>
      <c r="I1469" s="92"/>
      <c r="J1469" s="142"/>
      <c r="K1469" s="92"/>
      <c r="L1469" s="92"/>
    </row>
    <row r="1470" spans="3:12" ht="12.75">
      <c r="C1470" s="516" t="s">
        <v>9</v>
      </c>
      <c r="D1470" s="517">
        <v>96</v>
      </c>
      <c r="E1470" s="518">
        <v>80</v>
      </c>
      <c r="F1470" s="519">
        <v>176</v>
      </c>
      <c r="G1470" s="518">
        <v>1</v>
      </c>
      <c r="H1470" s="518">
        <v>2</v>
      </c>
      <c r="I1470" s="518">
        <v>3</v>
      </c>
      <c r="J1470" s="517">
        <v>97</v>
      </c>
      <c r="K1470" s="518">
        <v>82</v>
      </c>
      <c r="L1470" s="518">
        <v>179</v>
      </c>
    </row>
    <row r="1471" spans="3:12" ht="12.75">
      <c r="C1471" s="516" t="s">
        <v>11</v>
      </c>
      <c r="D1471" s="523">
        <v>385</v>
      </c>
      <c r="E1471" s="524">
        <v>242</v>
      </c>
      <c r="F1471" s="527">
        <v>627</v>
      </c>
      <c r="G1471" s="524">
        <v>2</v>
      </c>
      <c r="H1471" s="524">
        <v>2</v>
      </c>
      <c r="I1471" s="524">
        <v>4</v>
      </c>
      <c r="J1471" s="523">
        <v>387</v>
      </c>
      <c r="K1471" s="524">
        <v>244</v>
      </c>
      <c r="L1471" s="524">
        <v>631</v>
      </c>
    </row>
    <row r="1472" spans="3:12" ht="12.75">
      <c r="C1472" s="281" t="s">
        <v>300</v>
      </c>
      <c r="D1472" s="142">
        <v>481</v>
      </c>
      <c r="E1472" s="92">
        <v>322</v>
      </c>
      <c r="F1472" s="239">
        <v>803</v>
      </c>
      <c r="G1472" s="92">
        <v>3</v>
      </c>
      <c r="H1472" s="92">
        <v>4</v>
      </c>
      <c r="I1472" s="92">
        <v>7</v>
      </c>
      <c r="J1472" s="142">
        <v>484</v>
      </c>
      <c r="K1472" s="92">
        <v>326</v>
      </c>
      <c r="L1472" s="92">
        <v>810</v>
      </c>
    </row>
    <row r="1473" spans="2:12" ht="12.75">
      <c r="B1473" s="126" t="s">
        <v>396</v>
      </c>
      <c r="C1473" s="281"/>
      <c r="D1473" s="142"/>
      <c r="E1473" s="92"/>
      <c r="F1473" s="239"/>
      <c r="G1473" s="92"/>
      <c r="H1473" s="92"/>
      <c r="I1473" s="92"/>
      <c r="J1473" s="142"/>
      <c r="K1473" s="92"/>
      <c r="L1473" s="92"/>
    </row>
    <row r="1474" spans="3:12" ht="12.75">
      <c r="C1474" s="516" t="s">
        <v>595</v>
      </c>
      <c r="D1474" s="517">
        <v>50</v>
      </c>
      <c r="E1474" s="518">
        <v>51</v>
      </c>
      <c r="F1474" s="519">
        <v>101</v>
      </c>
      <c r="G1474" s="518">
        <v>0</v>
      </c>
      <c r="H1474" s="518">
        <v>0</v>
      </c>
      <c r="I1474" s="518">
        <v>0</v>
      </c>
      <c r="J1474" s="517">
        <v>50</v>
      </c>
      <c r="K1474" s="518">
        <v>51</v>
      </c>
      <c r="L1474" s="518">
        <v>101</v>
      </c>
    </row>
    <row r="1475" spans="3:12" ht="12.75">
      <c r="C1475" s="516" t="s">
        <v>13</v>
      </c>
      <c r="D1475" s="517">
        <v>109</v>
      </c>
      <c r="E1475" s="518">
        <v>21</v>
      </c>
      <c r="F1475" s="519">
        <v>130</v>
      </c>
      <c r="G1475" s="518">
        <v>1</v>
      </c>
      <c r="H1475" s="518">
        <v>0</v>
      </c>
      <c r="I1475" s="518">
        <v>1</v>
      </c>
      <c r="J1475" s="517">
        <v>110</v>
      </c>
      <c r="K1475" s="518">
        <v>21</v>
      </c>
      <c r="L1475" s="518">
        <v>131</v>
      </c>
    </row>
    <row r="1476" spans="3:12" ht="12.75">
      <c r="C1476" s="516" t="s">
        <v>14</v>
      </c>
      <c r="D1476" s="517">
        <v>38</v>
      </c>
      <c r="E1476" s="518">
        <v>6</v>
      </c>
      <c r="F1476" s="519">
        <v>44</v>
      </c>
      <c r="G1476" s="518">
        <v>0</v>
      </c>
      <c r="H1476" s="518">
        <v>0</v>
      </c>
      <c r="I1476" s="518">
        <v>0</v>
      </c>
      <c r="J1476" s="517">
        <v>38</v>
      </c>
      <c r="K1476" s="518">
        <v>6</v>
      </c>
      <c r="L1476" s="518">
        <v>44</v>
      </c>
    </row>
    <row r="1477" spans="3:12" ht="12.75">
      <c r="C1477" s="516" t="s">
        <v>15</v>
      </c>
      <c r="D1477" s="517">
        <v>116</v>
      </c>
      <c r="E1477" s="518">
        <v>4</v>
      </c>
      <c r="F1477" s="519">
        <v>120</v>
      </c>
      <c r="G1477" s="518">
        <v>1</v>
      </c>
      <c r="H1477" s="518">
        <v>0</v>
      </c>
      <c r="I1477" s="518">
        <v>1</v>
      </c>
      <c r="J1477" s="517">
        <v>117</v>
      </c>
      <c r="K1477" s="518">
        <v>4</v>
      </c>
      <c r="L1477" s="518">
        <v>121</v>
      </c>
    </row>
    <row r="1478" spans="3:12" ht="12.75">
      <c r="C1478" s="516" t="s">
        <v>16</v>
      </c>
      <c r="D1478" s="517">
        <v>66</v>
      </c>
      <c r="E1478" s="518">
        <v>1</v>
      </c>
      <c r="F1478" s="519">
        <v>67</v>
      </c>
      <c r="G1478" s="518">
        <v>0</v>
      </c>
      <c r="H1478" s="518">
        <v>0</v>
      </c>
      <c r="I1478" s="518">
        <v>0</v>
      </c>
      <c r="J1478" s="517">
        <v>66</v>
      </c>
      <c r="K1478" s="518">
        <v>1</v>
      </c>
      <c r="L1478" s="518">
        <v>67</v>
      </c>
    </row>
    <row r="1479" spans="3:12" ht="12.75">
      <c r="C1479" s="516" t="s">
        <v>596</v>
      </c>
      <c r="D1479" s="517">
        <v>62</v>
      </c>
      <c r="E1479" s="518">
        <v>1</v>
      </c>
      <c r="F1479" s="519">
        <v>63</v>
      </c>
      <c r="G1479" s="518">
        <v>0</v>
      </c>
      <c r="H1479" s="518">
        <v>1</v>
      </c>
      <c r="I1479" s="518">
        <v>1</v>
      </c>
      <c r="J1479" s="517">
        <v>62</v>
      </c>
      <c r="K1479" s="518">
        <v>2</v>
      </c>
      <c r="L1479" s="518">
        <v>64</v>
      </c>
    </row>
    <row r="1480" spans="3:12" ht="26.25">
      <c r="C1480" s="516" t="s">
        <v>17</v>
      </c>
      <c r="D1480" s="517">
        <v>41</v>
      </c>
      <c r="E1480" s="518">
        <v>8</v>
      </c>
      <c r="F1480" s="519">
        <v>49</v>
      </c>
      <c r="G1480" s="518">
        <v>0</v>
      </c>
      <c r="H1480" s="518">
        <v>0</v>
      </c>
      <c r="I1480" s="518">
        <v>0</v>
      </c>
      <c r="J1480" s="517">
        <v>41</v>
      </c>
      <c r="K1480" s="518">
        <v>8</v>
      </c>
      <c r="L1480" s="518">
        <v>49</v>
      </c>
    </row>
    <row r="1481" spans="3:12" ht="12.75">
      <c r="C1481" s="516" t="s">
        <v>18</v>
      </c>
      <c r="D1481" s="517">
        <v>73</v>
      </c>
      <c r="E1481" s="518">
        <v>5</v>
      </c>
      <c r="F1481" s="519">
        <v>78</v>
      </c>
      <c r="G1481" s="518">
        <v>2</v>
      </c>
      <c r="H1481" s="518">
        <v>0</v>
      </c>
      <c r="I1481" s="518">
        <v>2</v>
      </c>
      <c r="J1481" s="517">
        <v>75</v>
      </c>
      <c r="K1481" s="518">
        <v>5</v>
      </c>
      <c r="L1481" s="518">
        <v>80</v>
      </c>
    </row>
    <row r="1482" spans="3:12" ht="12.75">
      <c r="C1482" s="516" t="s">
        <v>597</v>
      </c>
      <c r="D1482" s="517">
        <v>11</v>
      </c>
      <c r="E1482" s="518">
        <v>5</v>
      </c>
      <c r="F1482" s="519">
        <v>16</v>
      </c>
      <c r="G1482" s="518">
        <v>0</v>
      </c>
      <c r="H1482" s="518">
        <v>0</v>
      </c>
      <c r="I1482" s="518">
        <v>0</v>
      </c>
      <c r="J1482" s="517">
        <v>11</v>
      </c>
      <c r="K1482" s="518">
        <v>5</v>
      </c>
      <c r="L1482" s="518">
        <v>16</v>
      </c>
    </row>
    <row r="1483" spans="3:12" ht="12.75">
      <c r="C1483" s="516" t="s">
        <v>19</v>
      </c>
      <c r="D1483" s="517">
        <v>14</v>
      </c>
      <c r="E1483" s="518">
        <v>4</v>
      </c>
      <c r="F1483" s="519">
        <v>18</v>
      </c>
      <c r="G1483" s="518">
        <v>0</v>
      </c>
      <c r="H1483" s="518">
        <v>0</v>
      </c>
      <c r="I1483" s="518">
        <v>0</v>
      </c>
      <c r="J1483" s="517">
        <v>14</v>
      </c>
      <c r="K1483" s="518">
        <v>4</v>
      </c>
      <c r="L1483" s="518">
        <v>18</v>
      </c>
    </row>
    <row r="1484" spans="3:12" ht="12.75">
      <c r="C1484" s="281" t="s">
        <v>300</v>
      </c>
      <c r="D1484" s="160">
        <v>580</v>
      </c>
      <c r="E1484" s="161">
        <v>106</v>
      </c>
      <c r="F1484" s="245">
        <v>686</v>
      </c>
      <c r="G1484" s="161">
        <v>4</v>
      </c>
      <c r="H1484" s="161">
        <v>1</v>
      </c>
      <c r="I1484" s="161">
        <v>5</v>
      </c>
      <c r="J1484" s="160">
        <v>584</v>
      </c>
      <c r="K1484" s="161">
        <v>107</v>
      </c>
      <c r="L1484" s="161">
        <v>691</v>
      </c>
    </row>
    <row r="1485" spans="2:12" ht="12.75">
      <c r="B1485" s="126" t="s">
        <v>139</v>
      </c>
      <c r="C1485" s="281"/>
      <c r="D1485" s="142"/>
      <c r="E1485" s="92"/>
      <c r="F1485" s="239"/>
      <c r="G1485" s="92"/>
      <c r="H1485" s="92"/>
      <c r="I1485" s="92"/>
      <c r="J1485" s="142"/>
      <c r="K1485" s="92"/>
      <c r="L1485" s="92"/>
    </row>
    <row r="1486" spans="3:12" ht="12.75">
      <c r="C1486" s="481" t="s">
        <v>29</v>
      </c>
      <c r="D1486" s="517">
        <v>100</v>
      </c>
      <c r="E1486" s="518">
        <v>196</v>
      </c>
      <c r="F1486" s="519">
        <v>296</v>
      </c>
      <c r="G1486" s="518">
        <v>2</v>
      </c>
      <c r="H1486" s="518">
        <v>3</v>
      </c>
      <c r="I1486" s="518">
        <v>5</v>
      </c>
      <c r="J1486" s="517">
        <v>102</v>
      </c>
      <c r="K1486" s="518">
        <v>199</v>
      </c>
      <c r="L1486" s="518">
        <v>301</v>
      </c>
    </row>
    <row r="1487" spans="3:12" ht="12.75">
      <c r="C1487" s="481" t="s">
        <v>178</v>
      </c>
      <c r="D1487" s="517">
        <v>54</v>
      </c>
      <c r="E1487" s="518">
        <v>29</v>
      </c>
      <c r="F1487" s="519">
        <v>83</v>
      </c>
      <c r="G1487" s="518">
        <v>3</v>
      </c>
      <c r="H1487" s="518">
        <v>1</v>
      </c>
      <c r="I1487" s="518">
        <v>4</v>
      </c>
      <c r="J1487" s="517">
        <v>57</v>
      </c>
      <c r="K1487" s="518">
        <v>30</v>
      </c>
      <c r="L1487" s="518">
        <v>87</v>
      </c>
    </row>
    <row r="1488" spans="3:12" ht="12.75">
      <c r="C1488" s="481" t="s">
        <v>30</v>
      </c>
      <c r="D1488" s="517">
        <v>97</v>
      </c>
      <c r="E1488" s="518">
        <v>46</v>
      </c>
      <c r="F1488" s="519">
        <v>143</v>
      </c>
      <c r="G1488" s="518">
        <v>5</v>
      </c>
      <c r="H1488" s="518">
        <v>4</v>
      </c>
      <c r="I1488" s="518">
        <v>9</v>
      </c>
      <c r="J1488" s="517">
        <v>102</v>
      </c>
      <c r="K1488" s="518">
        <v>50</v>
      </c>
      <c r="L1488" s="518">
        <v>152</v>
      </c>
    </row>
    <row r="1489" spans="3:12" ht="12.75">
      <c r="C1489" s="481" t="s">
        <v>31</v>
      </c>
      <c r="D1489" s="517">
        <v>24</v>
      </c>
      <c r="E1489" s="518">
        <v>49</v>
      </c>
      <c r="F1489" s="519">
        <v>73</v>
      </c>
      <c r="G1489" s="520">
        <v>3</v>
      </c>
      <c r="H1489" s="518">
        <v>1</v>
      </c>
      <c r="I1489" s="520">
        <v>4</v>
      </c>
      <c r="J1489" s="517">
        <v>27</v>
      </c>
      <c r="K1489" s="518">
        <v>50</v>
      </c>
      <c r="L1489" s="518">
        <v>77</v>
      </c>
    </row>
    <row r="1490" spans="3:12" ht="12.75">
      <c r="C1490" s="281" t="s">
        <v>300</v>
      </c>
      <c r="D1490" s="160">
        <v>275</v>
      </c>
      <c r="E1490" s="161">
        <v>320</v>
      </c>
      <c r="F1490" s="245">
        <v>595</v>
      </c>
      <c r="G1490" s="161">
        <v>13</v>
      </c>
      <c r="H1490" s="161">
        <v>9</v>
      </c>
      <c r="I1490" s="161">
        <v>22</v>
      </c>
      <c r="J1490" s="160">
        <v>288</v>
      </c>
      <c r="K1490" s="161">
        <v>329</v>
      </c>
      <c r="L1490" s="161">
        <v>617</v>
      </c>
    </row>
    <row r="1491" spans="2:12" ht="12.75">
      <c r="B1491" s="126" t="s">
        <v>146</v>
      </c>
      <c r="C1491" s="281"/>
      <c r="D1491" s="142"/>
      <c r="E1491" s="92"/>
      <c r="F1491" s="239"/>
      <c r="G1491" s="92"/>
      <c r="H1491" s="92"/>
      <c r="I1491" s="92"/>
      <c r="J1491" s="142"/>
      <c r="K1491" s="92"/>
      <c r="L1491" s="92"/>
    </row>
    <row r="1492" spans="3:12" ht="12.75">
      <c r="C1492" s="481" t="s">
        <v>418</v>
      </c>
      <c r="D1492" s="517">
        <v>33</v>
      </c>
      <c r="E1492" s="518">
        <v>417</v>
      </c>
      <c r="F1492" s="519">
        <v>450</v>
      </c>
      <c r="G1492" s="518">
        <v>1</v>
      </c>
      <c r="H1492" s="518">
        <v>9</v>
      </c>
      <c r="I1492" s="518">
        <v>10</v>
      </c>
      <c r="J1492" s="517">
        <v>34</v>
      </c>
      <c r="K1492" s="518">
        <v>426</v>
      </c>
      <c r="L1492" s="518">
        <v>460</v>
      </c>
    </row>
    <row r="1493" spans="3:12" ht="12.75">
      <c r="C1493" s="481" t="s">
        <v>413</v>
      </c>
      <c r="D1493" s="517">
        <v>150</v>
      </c>
      <c r="E1493" s="518">
        <v>780</v>
      </c>
      <c r="F1493" s="519">
        <v>930</v>
      </c>
      <c r="G1493" s="518">
        <v>7</v>
      </c>
      <c r="H1493" s="518">
        <v>24</v>
      </c>
      <c r="I1493" s="518">
        <v>31</v>
      </c>
      <c r="J1493" s="517">
        <v>157</v>
      </c>
      <c r="K1493" s="518">
        <v>804</v>
      </c>
      <c r="L1493" s="518">
        <v>961</v>
      </c>
    </row>
    <row r="1494" spans="3:12" ht="12.75">
      <c r="C1494" s="281" t="s">
        <v>300</v>
      </c>
      <c r="D1494" s="160">
        <v>183</v>
      </c>
      <c r="E1494" s="161">
        <v>1197</v>
      </c>
      <c r="F1494" s="245">
        <v>1380</v>
      </c>
      <c r="G1494" s="161">
        <v>8</v>
      </c>
      <c r="H1494" s="161">
        <v>33</v>
      </c>
      <c r="I1494" s="161">
        <v>41</v>
      </c>
      <c r="J1494" s="160">
        <v>191</v>
      </c>
      <c r="K1494" s="161">
        <v>1230</v>
      </c>
      <c r="L1494" s="161">
        <v>1421</v>
      </c>
    </row>
    <row r="1495" spans="2:12" ht="12.75">
      <c r="B1495" s="126" t="s">
        <v>196</v>
      </c>
      <c r="C1495" s="281"/>
      <c r="D1495" s="142"/>
      <c r="E1495" s="92"/>
      <c r="F1495" s="239"/>
      <c r="G1495" s="92"/>
      <c r="H1495" s="92"/>
      <c r="I1495" s="92"/>
      <c r="J1495" s="142"/>
      <c r="K1495" s="92"/>
      <c r="L1495" s="92"/>
    </row>
    <row r="1496" spans="3:12" ht="12.75">
      <c r="C1496" s="481" t="s">
        <v>34</v>
      </c>
      <c r="D1496" s="517">
        <v>72</v>
      </c>
      <c r="E1496" s="518">
        <v>172</v>
      </c>
      <c r="F1496" s="519">
        <v>244</v>
      </c>
      <c r="G1496" s="518">
        <v>0</v>
      </c>
      <c r="H1496" s="518">
        <v>3</v>
      </c>
      <c r="I1496" s="518">
        <v>3</v>
      </c>
      <c r="J1496" s="517">
        <v>72</v>
      </c>
      <c r="K1496" s="518">
        <v>175</v>
      </c>
      <c r="L1496" s="518">
        <v>247</v>
      </c>
    </row>
    <row r="1497" spans="3:12" ht="12.75">
      <c r="C1497" s="481" t="s">
        <v>35</v>
      </c>
      <c r="D1497" s="517">
        <v>363</v>
      </c>
      <c r="E1497" s="518">
        <v>528</v>
      </c>
      <c r="F1497" s="519">
        <v>891</v>
      </c>
      <c r="G1497" s="520">
        <v>0</v>
      </c>
      <c r="H1497" s="518">
        <v>4</v>
      </c>
      <c r="I1497" s="520">
        <v>4</v>
      </c>
      <c r="J1497" s="517">
        <v>363</v>
      </c>
      <c r="K1497" s="518">
        <v>532</v>
      </c>
      <c r="L1497" s="518">
        <v>895</v>
      </c>
    </row>
    <row r="1498" spans="3:12" ht="12.75">
      <c r="C1498" s="281" t="s">
        <v>300</v>
      </c>
      <c r="D1498" s="160">
        <v>435</v>
      </c>
      <c r="E1498" s="161">
        <v>700</v>
      </c>
      <c r="F1498" s="245">
        <v>1135</v>
      </c>
      <c r="G1498" s="161">
        <v>0</v>
      </c>
      <c r="H1498" s="161">
        <v>7</v>
      </c>
      <c r="I1498" s="161">
        <v>7</v>
      </c>
      <c r="J1498" s="160">
        <v>435</v>
      </c>
      <c r="K1498" s="161">
        <v>707</v>
      </c>
      <c r="L1498" s="161">
        <v>1142</v>
      </c>
    </row>
    <row r="1499" spans="2:12" ht="12.75">
      <c r="B1499" s="126" t="s">
        <v>140</v>
      </c>
      <c r="D1499" s="517"/>
      <c r="E1499" s="518"/>
      <c r="F1499" s="519"/>
      <c r="G1499" s="518"/>
      <c r="H1499" s="518"/>
      <c r="I1499" s="518"/>
      <c r="J1499" s="517"/>
      <c r="K1499" s="518"/>
      <c r="L1499" s="518"/>
    </row>
    <row r="1500" spans="3:12" ht="12.75">
      <c r="C1500" s="481" t="s">
        <v>91</v>
      </c>
      <c r="D1500" s="517">
        <v>11</v>
      </c>
      <c r="E1500" s="518">
        <v>89</v>
      </c>
      <c r="F1500" s="519">
        <v>100</v>
      </c>
      <c r="G1500" s="518">
        <v>0</v>
      </c>
      <c r="H1500" s="518">
        <v>4</v>
      </c>
      <c r="I1500" s="518">
        <v>4</v>
      </c>
      <c r="J1500" s="517">
        <v>11</v>
      </c>
      <c r="K1500" s="518">
        <v>93</v>
      </c>
      <c r="L1500" s="518">
        <v>104</v>
      </c>
    </row>
    <row r="1501" spans="3:12" ht="26.25">
      <c r="C1501" s="481" t="s">
        <v>36</v>
      </c>
      <c r="D1501" s="517">
        <v>2</v>
      </c>
      <c r="E1501" s="518">
        <v>88</v>
      </c>
      <c r="F1501" s="519">
        <v>90</v>
      </c>
      <c r="G1501" s="518">
        <v>0</v>
      </c>
      <c r="H1501" s="518">
        <v>0</v>
      </c>
      <c r="I1501" s="518">
        <v>0</v>
      </c>
      <c r="J1501" s="517">
        <v>2</v>
      </c>
      <c r="K1501" s="518">
        <v>88</v>
      </c>
      <c r="L1501" s="518">
        <v>90</v>
      </c>
    </row>
    <row r="1502" spans="3:12" ht="26.25">
      <c r="C1502" s="481" t="s">
        <v>92</v>
      </c>
      <c r="D1502" s="517">
        <v>55</v>
      </c>
      <c r="E1502" s="518">
        <v>144</v>
      </c>
      <c r="F1502" s="519">
        <v>199</v>
      </c>
      <c r="G1502" s="520">
        <v>0</v>
      </c>
      <c r="H1502" s="518">
        <v>4</v>
      </c>
      <c r="I1502" s="520">
        <v>4</v>
      </c>
      <c r="J1502" s="517">
        <v>55</v>
      </c>
      <c r="K1502" s="518">
        <v>148</v>
      </c>
      <c r="L1502" s="518">
        <v>203</v>
      </c>
    </row>
    <row r="1503" spans="3:12" ht="12.75">
      <c r="C1503" s="281" t="s">
        <v>300</v>
      </c>
      <c r="D1503" s="160">
        <v>68</v>
      </c>
      <c r="E1503" s="161">
        <v>321</v>
      </c>
      <c r="F1503" s="245">
        <v>389</v>
      </c>
      <c r="G1503" s="161">
        <v>0</v>
      </c>
      <c r="H1503" s="161">
        <v>8</v>
      </c>
      <c r="I1503" s="161">
        <v>8</v>
      </c>
      <c r="J1503" s="160">
        <v>68</v>
      </c>
      <c r="K1503" s="161">
        <v>329</v>
      </c>
      <c r="L1503" s="161">
        <v>397</v>
      </c>
    </row>
    <row r="1504" spans="2:12" ht="12.75">
      <c r="B1504" s="126" t="s">
        <v>141</v>
      </c>
      <c r="D1504" s="517"/>
      <c r="E1504" s="518"/>
      <c r="F1504" s="519"/>
      <c r="G1504" s="518"/>
      <c r="H1504" s="518"/>
      <c r="I1504" s="518"/>
      <c r="J1504" s="517"/>
      <c r="K1504" s="518"/>
      <c r="L1504" s="518"/>
    </row>
    <row r="1505" spans="3:12" ht="12.75">
      <c r="C1505" s="481" t="s">
        <v>95</v>
      </c>
      <c r="D1505" s="517">
        <v>4</v>
      </c>
      <c r="E1505" s="518">
        <v>10</v>
      </c>
      <c r="F1505" s="519">
        <v>14</v>
      </c>
      <c r="G1505" s="518">
        <v>1</v>
      </c>
      <c r="H1505" s="518">
        <v>1</v>
      </c>
      <c r="I1505" s="518">
        <v>2</v>
      </c>
      <c r="J1505" s="517">
        <v>5</v>
      </c>
      <c r="K1505" s="518">
        <v>11</v>
      </c>
      <c r="L1505" s="518">
        <v>16</v>
      </c>
    </row>
    <row r="1506" spans="3:12" ht="12.75">
      <c r="C1506" s="481" t="s">
        <v>141</v>
      </c>
      <c r="D1506" s="517">
        <v>83</v>
      </c>
      <c r="E1506" s="518">
        <v>170</v>
      </c>
      <c r="F1506" s="519">
        <v>253</v>
      </c>
      <c r="G1506" s="518">
        <v>1</v>
      </c>
      <c r="H1506" s="518">
        <v>12</v>
      </c>
      <c r="I1506" s="518">
        <v>13</v>
      </c>
      <c r="J1506" s="517">
        <v>84</v>
      </c>
      <c r="K1506" s="518">
        <v>182</v>
      </c>
      <c r="L1506" s="518">
        <v>266</v>
      </c>
    </row>
    <row r="1507" spans="3:12" ht="12.75">
      <c r="C1507" s="481" t="s">
        <v>100</v>
      </c>
      <c r="D1507" s="517">
        <v>13</v>
      </c>
      <c r="E1507" s="518">
        <v>48</v>
      </c>
      <c r="F1507" s="519">
        <v>61</v>
      </c>
      <c r="G1507" s="520">
        <v>0</v>
      </c>
      <c r="H1507" s="518">
        <v>1</v>
      </c>
      <c r="I1507" s="520">
        <v>1</v>
      </c>
      <c r="J1507" s="517">
        <v>13</v>
      </c>
      <c r="K1507" s="518">
        <v>49</v>
      </c>
      <c r="L1507" s="518">
        <v>62</v>
      </c>
    </row>
    <row r="1508" spans="3:12" ht="12.75">
      <c r="C1508" s="281" t="s">
        <v>300</v>
      </c>
      <c r="D1508" s="160">
        <v>100</v>
      </c>
      <c r="E1508" s="161">
        <v>228</v>
      </c>
      <c r="F1508" s="245">
        <v>328</v>
      </c>
      <c r="G1508" s="161">
        <v>2</v>
      </c>
      <c r="H1508" s="161">
        <v>14</v>
      </c>
      <c r="I1508" s="161">
        <v>16</v>
      </c>
      <c r="J1508" s="160">
        <v>102</v>
      </c>
      <c r="K1508" s="161">
        <v>242</v>
      </c>
      <c r="L1508" s="161">
        <v>344</v>
      </c>
    </row>
    <row r="1509" spans="2:12" ht="12.75">
      <c r="B1509" s="126" t="s">
        <v>149</v>
      </c>
      <c r="C1509" s="281"/>
      <c r="D1509" s="142"/>
      <c r="E1509" s="92"/>
      <c r="F1509" s="239"/>
      <c r="G1509" s="92"/>
      <c r="H1509" s="92"/>
      <c r="I1509" s="92"/>
      <c r="J1509" s="142"/>
      <c r="K1509" s="92"/>
      <c r="L1509" s="92"/>
    </row>
    <row r="1510" spans="3:12" ht="12.75">
      <c r="C1510" s="481" t="s">
        <v>149</v>
      </c>
      <c r="D1510" s="517">
        <v>24</v>
      </c>
      <c r="E1510" s="518">
        <v>50</v>
      </c>
      <c r="F1510" s="519">
        <v>74</v>
      </c>
      <c r="G1510" s="520">
        <v>0</v>
      </c>
      <c r="H1510" s="518">
        <v>2</v>
      </c>
      <c r="I1510" s="520">
        <v>2</v>
      </c>
      <c r="J1510" s="517">
        <v>24</v>
      </c>
      <c r="K1510" s="518">
        <v>52</v>
      </c>
      <c r="L1510" s="518">
        <v>76</v>
      </c>
    </row>
    <row r="1511" spans="3:12" ht="12.75">
      <c r="C1511" s="281" t="s">
        <v>300</v>
      </c>
      <c r="D1511" s="160">
        <v>24</v>
      </c>
      <c r="E1511" s="161">
        <v>50</v>
      </c>
      <c r="F1511" s="245">
        <v>74</v>
      </c>
      <c r="G1511" s="161">
        <v>0</v>
      </c>
      <c r="H1511" s="161">
        <v>2</v>
      </c>
      <c r="I1511" s="161">
        <v>2</v>
      </c>
      <c r="J1511" s="160">
        <v>24</v>
      </c>
      <c r="K1511" s="161">
        <v>52</v>
      </c>
      <c r="L1511" s="161">
        <v>76</v>
      </c>
    </row>
    <row r="1512" spans="2:12" ht="12.75">
      <c r="B1512" s="126" t="s">
        <v>142</v>
      </c>
      <c r="C1512" s="281"/>
      <c r="D1512" s="142"/>
      <c r="E1512" s="92"/>
      <c r="F1512" s="239"/>
      <c r="G1512" s="92"/>
      <c r="H1512" s="92"/>
      <c r="I1512" s="92"/>
      <c r="J1512" s="142"/>
      <c r="K1512" s="92"/>
      <c r="L1512" s="92"/>
    </row>
    <row r="1513" spans="3:12" ht="12.75">
      <c r="C1513" s="481" t="s">
        <v>181</v>
      </c>
      <c r="D1513" s="517">
        <v>1</v>
      </c>
      <c r="E1513" s="518">
        <v>0</v>
      </c>
      <c r="F1513" s="519">
        <v>1</v>
      </c>
      <c r="G1513" s="518">
        <v>22</v>
      </c>
      <c r="H1513" s="518">
        <v>12</v>
      </c>
      <c r="I1513" s="518">
        <v>34</v>
      </c>
      <c r="J1513" s="517">
        <v>23</v>
      </c>
      <c r="K1513" s="518">
        <v>12</v>
      </c>
      <c r="L1513" s="518">
        <v>35</v>
      </c>
    </row>
    <row r="1514" spans="3:12" ht="26.25">
      <c r="C1514" s="481" t="s">
        <v>103</v>
      </c>
      <c r="D1514" s="517">
        <v>17</v>
      </c>
      <c r="E1514" s="518">
        <v>13</v>
      </c>
      <c r="F1514" s="519">
        <v>30</v>
      </c>
      <c r="G1514" s="518">
        <v>0</v>
      </c>
      <c r="H1514" s="518">
        <v>0</v>
      </c>
      <c r="I1514" s="518">
        <v>0</v>
      </c>
      <c r="J1514" s="517">
        <v>17</v>
      </c>
      <c r="K1514" s="518">
        <v>13</v>
      </c>
      <c r="L1514" s="518">
        <v>30</v>
      </c>
    </row>
    <row r="1515" spans="3:12" ht="26.25">
      <c r="C1515" s="481" t="s">
        <v>104</v>
      </c>
      <c r="D1515" s="517">
        <v>52</v>
      </c>
      <c r="E1515" s="518">
        <v>44</v>
      </c>
      <c r="F1515" s="519">
        <v>96</v>
      </c>
      <c r="G1515" s="518">
        <v>1</v>
      </c>
      <c r="H1515" s="518">
        <v>0</v>
      </c>
      <c r="I1515" s="518">
        <v>1</v>
      </c>
      <c r="J1515" s="517">
        <v>53</v>
      </c>
      <c r="K1515" s="518">
        <v>44</v>
      </c>
      <c r="L1515" s="518">
        <v>97</v>
      </c>
    </row>
    <row r="1516" spans="3:12" ht="26.25">
      <c r="C1516" s="481" t="s">
        <v>106</v>
      </c>
      <c r="D1516" s="517">
        <v>63</v>
      </c>
      <c r="E1516" s="518">
        <v>32</v>
      </c>
      <c r="F1516" s="519">
        <v>95</v>
      </c>
      <c r="G1516" s="518">
        <v>0</v>
      </c>
      <c r="H1516" s="518">
        <v>1</v>
      </c>
      <c r="I1516" s="518">
        <v>1</v>
      </c>
      <c r="J1516" s="517">
        <v>63</v>
      </c>
      <c r="K1516" s="518">
        <v>33</v>
      </c>
      <c r="L1516" s="518">
        <v>96</v>
      </c>
    </row>
    <row r="1517" spans="3:12" ht="26.25">
      <c r="C1517" s="481" t="s">
        <v>109</v>
      </c>
      <c r="D1517" s="517">
        <v>11</v>
      </c>
      <c r="E1517" s="518">
        <v>7</v>
      </c>
      <c r="F1517" s="519">
        <v>18</v>
      </c>
      <c r="G1517" s="518">
        <v>0</v>
      </c>
      <c r="H1517" s="518">
        <v>0</v>
      </c>
      <c r="I1517" s="518">
        <v>0</v>
      </c>
      <c r="J1517" s="517">
        <v>11</v>
      </c>
      <c r="K1517" s="518">
        <v>7</v>
      </c>
      <c r="L1517" s="518">
        <v>18</v>
      </c>
    </row>
    <row r="1518" spans="3:12" ht="15" customHeight="1">
      <c r="C1518" s="481" t="s">
        <v>110</v>
      </c>
      <c r="D1518" s="517">
        <v>26</v>
      </c>
      <c r="E1518" s="518">
        <v>28</v>
      </c>
      <c r="F1518" s="519">
        <v>54</v>
      </c>
      <c r="G1518" s="518">
        <v>0</v>
      </c>
      <c r="H1518" s="518">
        <v>0</v>
      </c>
      <c r="I1518" s="518">
        <v>0</v>
      </c>
      <c r="J1518" s="517">
        <v>26</v>
      </c>
      <c r="K1518" s="518">
        <v>28</v>
      </c>
      <c r="L1518" s="518">
        <v>54</v>
      </c>
    </row>
    <row r="1519" spans="3:12" ht="27.75" customHeight="1">
      <c r="C1519" s="481" t="s">
        <v>112</v>
      </c>
      <c r="D1519" s="517">
        <v>14</v>
      </c>
      <c r="E1519" s="518">
        <v>20</v>
      </c>
      <c r="F1519" s="519">
        <v>34</v>
      </c>
      <c r="G1519" s="518">
        <v>0</v>
      </c>
      <c r="H1519" s="518">
        <v>0</v>
      </c>
      <c r="I1519" s="518">
        <v>0</v>
      </c>
      <c r="J1519" s="517">
        <v>14</v>
      </c>
      <c r="K1519" s="518">
        <v>20</v>
      </c>
      <c r="L1519" s="518">
        <v>34</v>
      </c>
    </row>
    <row r="1520" spans="3:12" ht="26.25">
      <c r="C1520" s="481" t="s">
        <v>113</v>
      </c>
      <c r="D1520" s="517">
        <v>44</v>
      </c>
      <c r="E1520" s="518">
        <v>51</v>
      </c>
      <c r="F1520" s="519">
        <v>95</v>
      </c>
      <c r="G1520" s="518">
        <v>0</v>
      </c>
      <c r="H1520" s="518">
        <v>0</v>
      </c>
      <c r="I1520" s="518">
        <v>0</v>
      </c>
      <c r="J1520" s="517">
        <v>44</v>
      </c>
      <c r="K1520" s="518">
        <v>51</v>
      </c>
      <c r="L1520" s="518">
        <v>95</v>
      </c>
    </row>
    <row r="1521" spans="3:12" ht="12.75">
      <c r="C1521" s="481" t="s">
        <v>182</v>
      </c>
      <c r="D1521" s="517">
        <v>0</v>
      </c>
      <c r="E1521" s="518">
        <v>1</v>
      </c>
      <c r="F1521" s="519">
        <v>1</v>
      </c>
      <c r="G1521" s="518">
        <v>19</v>
      </c>
      <c r="H1521" s="518">
        <v>27</v>
      </c>
      <c r="I1521" s="518">
        <v>46</v>
      </c>
      <c r="J1521" s="517">
        <v>19</v>
      </c>
      <c r="K1521" s="518">
        <v>28</v>
      </c>
      <c r="L1521" s="518">
        <v>47</v>
      </c>
    </row>
    <row r="1522" spans="3:12" ht="26.25">
      <c r="C1522" s="481" t="s">
        <v>524</v>
      </c>
      <c r="D1522" s="517">
        <v>0</v>
      </c>
      <c r="E1522" s="518">
        <v>2</v>
      </c>
      <c r="F1522" s="519">
        <v>2</v>
      </c>
      <c r="G1522" s="518">
        <v>16</v>
      </c>
      <c r="H1522" s="518">
        <v>24</v>
      </c>
      <c r="I1522" s="518">
        <v>40</v>
      </c>
      <c r="J1522" s="517">
        <v>16</v>
      </c>
      <c r="K1522" s="518">
        <v>26</v>
      </c>
      <c r="L1522" s="518">
        <v>42</v>
      </c>
    </row>
    <row r="1523" spans="3:12" ht="12.75" customHeight="1">
      <c r="C1523" s="481" t="s">
        <v>183</v>
      </c>
      <c r="D1523" s="517">
        <v>2</v>
      </c>
      <c r="E1523" s="518">
        <v>2</v>
      </c>
      <c r="F1523" s="519">
        <v>4</v>
      </c>
      <c r="G1523" s="518">
        <v>23</v>
      </c>
      <c r="H1523" s="518">
        <v>42</v>
      </c>
      <c r="I1523" s="518">
        <v>65</v>
      </c>
      <c r="J1523" s="517">
        <v>25</v>
      </c>
      <c r="K1523" s="518">
        <v>44</v>
      </c>
      <c r="L1523" s="518">
        <v>69</v>
      </c>
    </row>
    <row r="1524" spans="3:12" ht="12.75">
      <c r="C1524" s="481" t="s">
        <v>748</v>
      </c>
      <c r="D1524" s="517">
        <v>0</v>
      </c>
      <c r="E1524" s="518">
        <v>0</v>
      </c>
      <c r="F1524" s="519">
        <v>0</v>
      </c>
      <c r="G1524" s="518">
        <v>24</v>
      </c>
      <c r="H1524" s="518">
        <v>31</v>
      </c>
      <c r="I1524" s="518">
        <v>55</v>
      </c>
      <c r="J1524" s="517">
        <v>24</v>
      </c>
      <c r="K1524" s="518">
        <v>31</v>
      </c>
      <c r="L1524" s="518">
        <v>55</v>
      </c>
    </row>
    <row r="1525" spans="3:12" ht="12.75">
      <c r="C1525" s="281" t="s">
        <v>300</v>
      </c>
      <c r="D1525" s="160">
        <v>230</v>
      </c>
      <c r="E1525" s="161">
        <v>200</v>
      </c>
      <c r="F1525" s="245">
        <v>430</v>
      </c>
      <c r="G1525" s="161">
        <v>105</v>
      </c>
      <c r="H1525" s="161">
        <v>137</v>
      </c>
      <c r="I1525" s="161">
        <v>242</v>
      </c>
      <c r="J1525" s="160">
        <v>335</v>
      </c>
      <c r="K1525" s="161">
        <v>337</v>
      </c>
      <c r="L1525" s="161">
        <v>672</v>
      </c>
    </row>
    <row r="1526" spans="2:12" ht="41.25" customHeight="1">
      <c r="B1526" s="850" t="s">
        <v>158</v>
      </c>
      <c r="C1526" s="851"/>
      <c r="D1526" s="142"/>
      <c r="E1526" s="92"/>
      <c r="F1526" s="239"/>
      <c r="G1526" s="92"/>
      <c r="H1526" s="92"/>
      <c r="I1526" s="92"/>
      <c r="J1526" s="142"/>
      <c r="K1526" s="92"/>
      <c r="L1526" s="92"/>
    </row>
    <row r="1527" spans="3:12" ht="12.75">
      <c r="C1527" s="516" t="s">
        <v>528</v>
      </c>
      <c r="D1527" s="142">
        <v>8</v>
      </c>
      <c r="E1527" s="92">
        <v>4</v>
      </c>
      <c r="F1527" s="239">
        <v>12</v>
      </c>
      <c r="G1527" s="92">
        <v>0</v>
      </c>
      <c r="H1527" s="92">
        <v>1</v>
      </c>
      <c r="I1527" s="92">
        <v>1</v>
      </c>
      <c r="J1527" s="142">
        <v>8</v>
      </c>
      <c r="K1527" s="92">
        <v>5</v>
      </c>
      <c r="L1527" s="92">
        <v>13</v>
      </c>
    </row>
    <row r="1528" spans="3:12" ht="12.75">
      <c r="C1528" s="281" t="s">
        <v>300</v>
      </c>
      <c r="D1528" s="160">
        <v>8</v>
      </c>
      <c r="E1528" s="161">
        <v>4</v>
      </c>
      <c r="F1528" s="245">
        <v>12</v>
      </c>
      <c r="G1528" s="161">
        <v>0</v>
      </c>
      <c r="H1528" s="161">
        <v>1</v>
      </c>
      <c r="I1528" s="161">
        <v>1</v>
      </c>
      <c r="J1528" s="160">
        <v>8</v>
      </c>
      <c r="K1528" s="161">
        <v>5</v>
      </c>
      <c r="L1528" s="634">
        <v>13</v>
      </c>
    </row>
    <row r="1529" spans="2:12" ht="12.75">
      <c r="B1529" s="126" t="s">
        <v>150</v>
      </c>
      <c r="C1529" s="281"/>
      <c r="D1529" s="142"/>
      <c r="E1529" s="92"/>
      <c r="F1529" s="239"/>
      <c r="G1529" s="92"/>
      <c r="H1529" s="92"/>
      <c r="I1529" s="92"/>
      <c r="J1529" s="142"/>
      <c r="K1529" s="92"/>
      <c r="L1529" s="92"/>
    </row>
    <row r="1530" spans="3:12" ht="12.75">
      <c r="C1530" s="516" t="s">
        <v>836</v>
      </c>
      <c r="D1530" s="517">
        <v>28</v>
      </c>
      <c r="E1530" s="518">
        <v>67</v>
      </c>
      <c r="F1530" s="519">
        <v>95</v>
      </c>
      <c r="G1530" s="518">
        <v>0</v>
      </c>
      <c r="H1530" s="518">
        <v>0</v>
      </c>
      <c r="I1530" s="518">
        <v>0</v>
      </c>
      <c r="J1530" s="517">
        <v>28</v>
      </c>
      <c r="K1530" s="518">
        <v>67</v>
      </c>
      <c r="L1530" s="518">
        <v>95</v>
      </c>
    </row>
    <row r="1531" spans="3:12" ht="12.75">
      <c r="C1531" s="516" t="s">
        <v>63</v>
      </c>
      <c r="D1531" s="517">
        <v>0</v>
      </c>
      <c r="E1531" s="518">
        <v>0</v>
      </c>
      <c r="F1531" s="519">
        <v>0</v>
      </c>
      <c r="G1531" s="518">
        <v>0</v>
      </c>
      <c r="H1531" s="518">
        <v>1</v>
      </c>
      <c r="I1531" s="518">
        <v>1</v>
      </c>
      <c r="J1531" s="517">
        <v>0</v>
      </c>
      <c r="K1531" s="518">
        <v>1</v>
      </c>
      <c r="L1531" s="518">
        <v>1</v>
      </c>
    </row>
    <row r="1532" spans="3:12" ht="12.75">
      <c r="C1532" s="516" t="s">
        <v>846</v>
      </c>
      <c r="D1532" s="517">
        <v>14</v>
      </c>
      <c r="E1532" s="518">
        <v>33</v>
      </c>
      <c r="F1532" s="519">
        <v>47</v>
      </c>
      <c r="G1532" s="518">
        <v>0</v>
      </c>
      <c r="H1532" s="518">
        <v>0</v>
      </c>
      <c r="I1532" s="518">
        <v>0</v>
      </c>
      <c r="J1532" s="517">
        <v>14</v>
      </c>
      <c r="K1532" s="518">
        <v>33</v>
      </c>
      <c r="L1532" s="518">
        <v>47</v>
      </c>
    </row>
    <row r="1533" spans="3:12" ht="12.75">
      <c r="C1533" s="516" t="s">
        <v>847</v>
      </c>
      <c r="D1533" s="523">
        <v>15</v>
      </c>
      <c r="E1533" s="524">
        <v>58</v>
      </c>
      <c r="F1533" s="527">
        <v>73</v>
      </c>
      <c r="G1533" s="524">
        <v>0</v>
      </c>
      <c r="H1533" s="524">
        <v>1</v>
      </c>
      <c r="I1533" s="524">
        <v>1</v>
      </c>
      <c r="J1533" s="523">
        <v>15</v>
      </c>
      <c r="K1533" s="524">
        <v>59</v>
      </c>
      <c r="L1533" s="524">
        <v>74</v>
      </c>
    </row>
    <row r="1534" spans="3:12" ht="12.75">
      <c r="C1534" s="281" t="s">
        <v>300</v>
      </c>
      <c r="D1534" s="142">
        <v>57</v>
      </c>
      <c r="E1534" s="92">
        <v>158</v>
      </c>
      <c r="F1534" s="239">
        <v>215</v>
      </c>
      <c r="G1534" s="92">
        <v>0</v>
      </c>
      <c r="H1534" s="92">
        <v>2</v>
      </c>
      <c r="I1534" s="92">
        <v>2</v>
      </c>
      <c r="J1534" s="142">
        <v>57</v>
      </c>
      <c r="K1534" s="92">
        <v>160</v>
      </c>
      <c r="L1534" s="92">
        <v>217</v>
      </c>
    </row>
    <row r="1535" spans="2:12" ht="12.75">
      <c r="B1535" s="126" t="s">
        <v>143</v>
      </c>
      <c r="C1535" s="281"/>
      <c r="D1535" s="517"/>
      <c r="E1535" s="518"/>
      <c r="F1535" s="519"/>
      <c r="G1535" s="518"/>
      <c r="H1535" s="518"/>
      <c r="I1535" s="518"/>
      <c r="J1535" s="517"/>
      <c r="K1535" s="518"/>
      <c r="L1535" s="518"/>
    </row>
    <row r="1536" spans="3:12" ht="12.75">
      <c r="C1536" s="516" t="s">
        <v>572</v>
      </c>
      <c r="D1536" s="517">
        <v>38</v>
      </c>
      <c r="E1536" s="518">
        <v>16</v>
      </c>
      <c r="F1536" s="519">
        <v>54</v>
      </c>
      <c r="G1536" s="518">
        <v>0</v>
      </c>
      <c r="H1536" s="518">
        <v>0</v>
      </c>
      <c r="I1536" s="518">
        <v>0</v>
      </c>
      <c r="J1536" s="517">
        <v>38</v>
      </c>
      <c r="K1536" s="518">
        <v>16</v>
      </c>
      <c r="L1536" s="518">
        <v>54</v>
      </c>
    </row>
    <row r="1537" spans="3:12" ht="12.75">
      <c r="C1537" s="516" t="s">
        <v>518</v>
      </c>
      <c r="D1537" s="517">
        <v>117</v>
      </c>
      <c r="E1537" s="518">
        <v>28</v>
      </c>
      <c r="F1537" s="519">
        <v>145</v>
      </c>
      <c r="G1537" s="518">
        <v>7</v>
      </c>
      <c r="H1537" s="518">
        <v>3</v>
      </c>
      <c r="I1537" s="518">
        <v>10</v>
      </c>
      <c r="J1537" s="517">
        <v>124</v>
      </c>
      <c r="K1537" s="518">
        <v>31</v>
      </c>
      <c r="L1537" s="518">
        <v>155</v>
      </c>
    </row>
    <row r="1538" spans="3:12" ht="12.75">
      <c r="C1538" s="480" t="s">
        <v>752</v>
      </c>
      <c r="D1538" s="517">
        <v>118</v>
      </c>
      <c r="E1538" s="518">
        <v>9</v>
      </c>
      <c r="F1538" s="519">
        <v>127</v>
      </c>
      <c r="G1538" s="518">
        <v>3</v>
      </c>
      <c r="H1538" s="518">
        <v>0</v>
      </c>
      <c r="I1538" s="518">
        <v>3</v>
      </c>
      <c r="J1538" s="517">
        <v>121</v>
      </c>
      <c r="K1538" s="518">
        <v>9</v>
      </c>
      <c r="L1538" s="518">
        <v>130</v>
      </c>
    </row>
    <row r="1539" spans="3:12" ht="12.75">
      <c r="C1539" s="516" t="s">
        <v>573</v>
      </c>
      <c r="D1539" s="517">
        <v>38</v>
      </c>
      <c r="E1539" s="518">
        <v>1</v>
      </c>
      <c r="F1539" s="519">
        <v>39</v>
      </c>
      <c r="G1539" s="518">
        <v>3</v>
      </c>
      <c r="H1539" s="518">
        <v>0</v>
      </c>
      <c r="I1539" s="518">
        <v>3</v>
      </c>
      <c r="J1539" s="517">
        <v>41</v>
      </c>
      <c r="K1539" s="518">
        <v>1</v>
      </c>
      <c r="L1539" s="518">
        <v>42</v>
      </c>
    </row>
    <row r="1540" spans="3:12" ht="12.75">
      <c r="C1540" s="516" t="s">
        <v>519</v>
      </c>
      <c r="D1540" s="517">
        <v>171</v>
      </c>
      <c r="E1540" s="518">
        <v>7</v>
      </c>
      <c r="F1540" s="519">
        <v>178</v>
      </c>
      <c r="G1540" s="518">
        <v>4</v>
      </c>
      <c r="H1540" s="518">
        <v>0</v>
      </c>
      <c r="I1540" s="518">
        <v>4</v>
      </c>
      <c r="J1540" s="517">
        <v>175</v>
      </c>
      <c r="K1540" s="518">
        <v>7</v>
      </c>
      <c r="L1540" s="518">
        <v>182</v>
      </c>
    </row>
    <row r="1541" spans="3:12" ht="12.75">
      <c r="C1541" s="516" t="s">
        <v>574</v>
      </c>
      <c r="D1541" s="517">
        <v>32</v>
      </c>
      <c r="E1541" s="518">
        <v>2</v>
      </c>
      <c r="F1541" s="519">
        <v>34</v>
      </c>
      <c r="G1541" s="518">
        <v>0</v>
      </c>
      <c r="H1541" s="518">
        <v>0</v>
      </c>
      <c r="I1541" s="518">
        <v>0</v>
      </c>
      <c r="J1541" s="517">
        <v>32</v>
      </c>
      <c r="K1541" s="518">
        <v>2</v>
      </c>
      <c r="L1541" s="518">
        <v>34</v>
      </c>
    </row>
    <row r="1542" spans="3:12" ht="12.75">
      <c r="C1542" s="481" t="s">
        <v>824</v>
      </c>
      <c r="D1542" s="517">
        <v>0</v>
      </c>
      <c r="E1542" s="518">
        <v>1</v>
      </c>
      <c r="F1542" s="519">
        <v>1</v>
      </c>
      <c r="G1542" s="518">
        <v>4</v>
      </c>
      <c r="H1542" s="518">
        <v>1</v>
      </c>
      <c r="I1542" s="518">
        <v>5</v>
      </c>
      <c r="J1542" s="517">
        <v>4</v>
      </c>
      <c r="K1542" s="518">
        <v>2</v>
      </c>
      <c r="L1542" s="518">
        <v>6</v>
      </c>
    </row>
    <row r="1543" spans="3:12" ht="12.75">
      <c r="C1543" s="481" t="s">
        <v>492</v>
      </c>
      <c r="D1543" s="517">
        <v>3</v>
      </c>
      <c r="E1543" s="518">
        <v>1</v>
      </c>
      <c r="F1543" s="519">
        <v>4</v>
      </c>
      <c r="G1543" s="518">
        <v>25</v>
      </c>
      <c r="H1543" s="518">
        <v>8</v>
      </c>
      <c r="I1543" s="518">
        <v>33</v>
      </c>
      <c r="J1543" s="517">
        <v>28</v>
      </c>
      <c r="K1543" s="518">
        <v>9</v>
      </c>
      <c r="L1543" s="518">
        <v>37</v>
      </c>
    </row>
    <row r="1544" spans="3:12" ht="26.25">
      <c r="C1544" s="516" t="s">
        <v>579</v>
      </c>
      <c r="D1544" s="517">
        <v>46</v>
      </c>
      <c r="E1544" s="518">
        <v>14</v>
      </c>
      <c r="F1544" s="519">
        <v>60</v>
      </c>
      <c r="G1544" s="518">
        <v>3</v>
      </c>
      <c r="H1544" s="518">
        <v>6</v>
      </c>
      <c r="I1544" s="518">
        <v>9</v>
      </c>
      <c r="J1544" s="517">
        <v>49</v>
      </c>
      <c r="K1544" s="518">
        <v>20</v>
      </c>
      <c r="L1544" s="518">
        <v>69</v>
      </c>
    </row>
    <row r="1545" spans="3:12" ht="12.75">
      <c r="C1545" s="481" t="s">
        <v>40</v>
      </c>
      <c r="D1545" s="517">
        <v>63</v>
      </c>
      <c r="E1545" s="518">
        <v>70</v>
      </c>
      <c r="F1545" s="519">
        <v>133</v>
      </c>
      <c r="G1545" s="518">
        <v>1</v>
      </c>
      <c r="H1545" s="518">
        <v>3</v>
      </c>
      <c r="I1545" s="518">
        <v>4</v>
      </c>
      <c r="J1545" s="517">
        <v>64</v>
      </c>
      <c r="K1545" s="518">
        <v>73</v>
      </c>
      <c r="L1545" s="518">
        <v>137</v>
      </c>
    </row>
    <row r="1546" spans="3:12" ht="27.75" customHeight="1">
      <c r="C1546" s="481" t="s">
        <v>115</v>
      </c>
      <c r="D1546" s="517">
        <v>1</v>
      </c>
      <c r="E1546" s="518">
        <v>0</v>
      </c>
      <c r="F1546" s="519">
        <v>1</v>
      </c>
      <c r="G1546" s="518">
        <v>0</v>
      </c>
      <c r="H1546" s="518">
        <v>0</v>
      </c>
      <c r="I1546" s="518">
        <v>0</v>
      </c>
      <c r="J1546" s="517">
        <v>1</v>
      </c>
      <c r="K1546" s="518">
        <v>0</v>
      </c>
      <c r="L1546" s="518">
        <v>1</v>
      </c>
    </row>
    <row r="1547" spans="3:12" ht="26.25">
      <c r="C1547" s="481" t="s">
        <v>42</v>
      </c>
      <c r="D1547" s="517">
        <v>14</v>
      </c>
      <c r="E1547" s="518">
        <v>0</v>
      </c>
      <c r="F1547" s="519">
        <v>14</v>
      </c>
      <c r="G1547" s="518">
        <v>1</v>
      </c>
      <c r="H1547" s="518">
        <v>0</v>
      </c>
      <c r="I1547" s="518">
        <v>1</v>
      </c>
      <c r="J1547" s="517">
        <v>15</v>
      </c>
      <c r="K1547" s="518">
        <v>0</v>
      </c>
      <c r="L1547" s="518">
        <v>15</v>
      </c>
    </row>
    <row r="1548" spans="3:12" ht="26.25">
      <c r="C1548" s="481" t="s">
        <v>118</v>
      </c>
      <c r="D1548" s="517">
        <v>1</v>
      </c>
      <c r="E1548" s="518">
        <v>0</v>
      </c>
      <c r="F1548" s="519">
        <v>1</v>
      </c>
      <c r="G1548" s="518">
        <v>0</v>
      </c>
      <c r="H1548" s="518">
        <v>0</v>
      </c>
      <c r="I1548" s="518">
        <v>0</v>
      </c>
      <c r="J1548" s="517">
        <v>1</v>
      </c>
      <c r="K1548" s="518">
        <v>0</v>
      </c>
      <c r="L1548" s="518">
        <v>1</v>
      </c>
    </row>
    <row r="1549" spans="3:12" ht="12.75">
      <c r="C1549" s="481" t="s">
        <v>530</v>
      </c>
      <c r="D1549" s="517">
        <v>1</v>
      </c>
      <c r="E1549" s="518">
        <v>0</v>
      </c>
      <c r="F1549" s="519">
        <v>1</v>
      </c>
      <c r="G1549" s="520">
        <v>21</v>
      </c>
      <c r="H1549" s="518">
        <v>7</v>
      </c>
      <c r="I1549" s="520">
        <v>28</v>
      </c>
      <c r="J1549" s="517">
        <v>22</v>
      </c>
      <c r="K1549" s="518">
        <v>7</v>
      </c>
      <c r="L1549" s="518">
        <v>29</v>
      </c>
    </row>
    <row r="1550" spans="3:12" ht="12.75">
      <c r="C1550" s="481" t="s">
        <v>56</v>
      </c>
      <c r="D1550" s="517">
        <v>22</v>
      </c>
      <c r="E1550" s="518">
        <v>28</v>
      </c>
      <c r="F1550" s="519">
        <v>50</v>
      </c>
      <c r="G1550" s="520">
        <v>3</v>
      </c>
      <c r="H1550" s="518">
        <v>0</v>
      </c>
      <c r="I1550" s="520">
        <v>3</v>
      </c>
      <c r="J1550" s="517">
        <v>25</v>
      </c>
      <c r="K1550" s="518">
        <v>28</v>
      </c>
      <c r="L1550" s="518">
        <v>53</v>
      </c>
    </row>
    <row r="1551" spans="3:12" ht="15" customHeight="1">
      <c r="C1551" s="481" t="s">
        <v>757</v>
      </c>
      <c r="D1551" s="517">
        <v>14</v>
      </c>
      <c r="E1551" s="518">
        <v>10</v>
      </c>
      <c r="F1551" s="519">
        <v>24</v>
      </c>
      <c r="G1551" s="520">
        <v>1</v>
      </c>
      <c r="H1551" s="518">
        <v>0</v>
      </c>
      <c r="I1551" s="520">
        <v>1</v>
      </c>
      <c r="J1551" s="517">
        <v>15</v>
      </c>
      <c r="K1551" s="518">
        <v>10</v>
      </c>
      <c r="L1551" s="518">
        <v>25</v>
      </c>
    </row>
    <row r="1552" spans="3:12" ht="12.75">
      <c r="C1552" s="481" t="s">
        <v>189</v>
      </c>
      <c r="D1552" s="517">
        <v>0</v>
      </c>
      <c r="E1552" s="518">
        <v>0</v>
      </c>
      <c r="F1552" s="519">
        <v>0</v>
      </c>
      <c r="G1552" s="520">
        <v>4</v>
      </c>
      <c r="H1552" s="518">
        <v>4</v>
      </c>
      <c r="I1552" s="520">
        <v>8</v>
      </c>
      <c r="J1552" s="517">
        <v>4</v>
      </c>
      <c r="K1552" s="518">
        <v>4</v>
      </c>
      <c r="L1552" s="518">
        <v>8</v>
      </c>
    </row>
    <row r="1553" spans="3:12" ht="17.25" customHeight="1">
      <c r="C1553" s="281" t="s">
        <v>300</v>
      </c>
      <c r="D1553" s="160">
        <v>679</v>
      </c>
      <c r="E1553" s="161">
        <v>187</v>
      </c>
      <c r="F1553" s="245">
        <v>866</v>
      </c>
      <c r="G1553" s="161">
        <v>80</v>
      </c>
      <c r="H1553" s="161">
        <v>32</v>
      </c>
      <c r="I1553" s="161">
        <v>112</v>
      </c>
      <c r="J1553" s="160">
        <v>759</v>
      </c>
      <c r="K1553" s="161">
        <v>219</v>
      </c>
      <c r="L1553" s="161">
        <v>978</v>
      </c>
    </row>
    <row r="1554" spans="2:12" ht="12.75">
      <c r="B1554" s="126" t="s">
        <v>144</v>
      </c>
      <c r="C1554" s="281"/>
      <c r="D1554" s="142"/>
      <c r="E1554" s="92"/>
      <c r="F1554" s="239"/>
      <c r="G1554" s="92"/>
      <c r="H1554" s="92"/>
      <c r="I1554" s="92"/>
      <c r="J1554" s="142"/>
      <c r="K1554" s="92"/>
      <c r="L1554" s="92"/>
    </row>
    <row r="1555" spans="3:12" ht="12.75">
      <c r="C1555" s="516" t="s">
        <v>825</v>
      </c>
      <c r="D1555" s="517">
        <v>1</v>
      </c>
      <c r="E1555" s="518">
        <v>1</v>
      </c>
      <c r="F1555" s="519">
        <v>2</v>
      </c>
      <c r="G1555" s="518">
        <v>9</v>
      </c>
      <c r="H1555" s="518">
        <v>5</v>
      </c>
      <c r="I1555" s="518">
        <v>14</v>
      </c>
      <c r="J1555" s="517">
        <v>10</v>
      </c>
      <c r="K1555" s="518">
        <v>6</v>
      </c>
      <c r="L1555" s="518">
        <v>16</v>
      </c>
    </row>
    <row r="1556" spans="3:12" ht="12.75">
      <c r="C1556" s="481" t="s">
        <v>43</v>
      </c>
      <c r="D1556" s="517">
        <v>38</v>
      </c>
      <c r="E1556" s="518">
        <v>30</v>
      </c>
      <c r="F1556" s="519">
        <v>68</v>
      </c>
      <c r="G1556" s="518">
        <v>4</v>
      </c>
      <c r="H1556" s="518">
        <v>2</v>
      </c>
      <c r="I1556" s="518">
        <v>6</v>
      </c>
      <c r="J1556" s="517">
        <v>42</v>
      </c>
      <c r="K1556" s="518">
        <v>32</v>
      </c>
      <c r="L1556" s="518">
        <v>74</v>
      </c>
    </row>
    <row r="1557" spans="3:12" ht="12.75">
      <c r="C1557" s="481" t="s">
        <v>826</v>
      </c>
      <c r="D1557" s="517">
        <v>17</v>
      </c>
      <c r="E1557" s="518">
        <v>31</v>
      </c>
      <c r="F1557" s="519">
        <v>48</v>
      </c>
      <c r="G1557" s="518">
        <v>1</v>
      </c>
      <c r="H1557" s="518">
        <v>4</v>
      </c>
      <c r="I1557" s="518">
        <v>5</v>
      </c>
      <c r="J1557" s="517">
        <v>18</v>
      </c>
      <c r="K1557" s="518">
        <v>35</v>
      </c>
      <c r="L1557" s="518">
        <v>53</v>
      </c>
    </row>
    <row r="1558" spans="3:12" ht="12.75">
      <c r="C1558" s="481" t="s">
        <v>415</v>
      </c>
      <c r="D1558" s="517">
        <v>4</v>
      </c>
      <c r="E1558" s="518">
        <v>4</v>
      </c>
      <c r="F1558" s="519">
        <v>8</v>
      </c>
      <c r="G1558" s="518">
        <v>1</v>
      </c>
      <c r="H1558" s="518">
        <v>0</v>
      </c>
      <c r="I1558" s="518">
        <v>1</v>
      </c>
      <c r="J1558" s="517">
        <v>5</v>
      </c>
      <c r="K1558" s="518">
        <v>4</v>
      </c>
      <c r="L1558" s="518">
        <v>9</v>
      </c>
    </row>
    <row r="1559" spans="3:12" ht="12.75">
      <c r="C1559" s="481" t="s">
        <v>190</v>
      </c>
      <c r="D1559" s="517">
        <v>39</v>
      </c>
      <c r="E1559" s="518">
        <v>36</v>
      </c>
      <c r="F1559" s="519">
        <v>75</v>
      </c>
      <c r="G1559" s="518">
        <v>1</v>
      </c>
      <c r="H1559" s="518">
        <v>2</v>
      </c>
      <c r="I1559" s="518">
        <v>3</v>
      </c>
      <c r="J1559" s="517">
        <v>40</v>
      </c>
      <c r="K1559" s="518">
        <v>38</v>
      </c>
      <c r="L1559" s="518">
        <v>78</v>
      </c>
    </row>
    <row r="1560" spans="3:12" ht="12.75">
      <c r="C1560" s="481" t="s">
        <v>480</v>
      </c>
      <c r="D1560" s="517">
        <v>25</v>
      </c>
      <c r="E1560" s="518">
        <v>5</v>
      </c>
      <c r="F1560" s="519">
        <v>30</v>
      </c>
      <c r="G1560" s="518">
        <v>3</v>
      </c>
      <c r="H1560" s="518">
        <v>3</v>
      </c>
      <c r="I1560" s="518">
        <v>6</v>
      </c>
      <c r="J1560" s="517">
        <v>28</v>
      </c>
      <c r="K1560" s="518">
        <v>8</v>
      </c>
      <c r="L1560" s="518">
        <v>36</v>
      </c>
    </row>
    <row r="1561" spans="3:12" ht="12.75">
      <c r="C1561" s="481" t="s">
        <v>282</v>
      </c>
      <c r="D1561" s="517">
        <v>26</v>
      </c>
      <c r="E1561" s="518">
        <v>9</v>
      </c>
      <c r="F1561" s="519">
        <v>35</v>
      </c>
      <c r="G1561" s="518">
        <v>0</v>
      </c>
      <c r="H1561" s="518">
        <v>1</v>
      </c>
      <c r="I1561" s="518">
        <v>1</v>
      </c>
      <c r="J1561" s="517">
        <v>26</v>
      </c>
      <c r="K1561" s="518">
        <v>10</v>
      </c>
      <c r="L1561" s="518">
        <v>36</v>
      </c>
    </row>
    <row r="1562" spans="3:12" ht="26.25">
      <c r="C1562" s="481" t="s">
        <v>848</v>
      </c>
      <c r="D1562" s="517">
        <v>69</v>
      </c>
      <c r="E1562" s="518">
        <v>8</v>
      </c>
      <c r="F1562" s="519">
        <v>77</v>
      </c>
      <c r="G1562" s="518">
        <v>2</v>
      </c>
      <c r="H1562" s="518">
        <v>0</v>
      </c>
      <c r="I1562" s="518">
        <v>2</v>
      </c>
      <c r="J1562" s="517">
        <v>71</v>
      </c>
      <c r="K1562" s="518">
        <v>8</v>
      </c>
      <c r="L1562" s="518">
        <v>79</v>
      </c>
    </row>
    <row r="1563" spans="3:12" ht="12.75">
      <c r="C1563" s="481" t="s">
        <v>765</v>
      </c>
      <c r="D1563" s="517">
        <v>23</v>
      </c>
      <c r="E1563" s="518">
        <v>18</v>
      </c>
      <c r="F1563" s="519">
        <v>41</v>
      </c>
      <c r="G1563" s="518">
        <v>0</v>
      </c>
      <c r="H1563" s="518">
        <v>1</v>
      </c>
      <c r="I1563" s="518">
        <v>1</v>
      </c>
      <c r="J1563" s="517">
        <v>23</v>
      </c>
      <c r="K1563" s="518">
        <v>19</v>
      </c>
      <c r="L1563" s="518">
        <v>42</v>
      </c>
    </row>
    <row r="1564" spans="3:12" ht="12.75">
      <c r="C1564" s="481" t="s">
        <v>48</v>
      </c>
      <c r="D1564" s="517">
        <v>2</v>
      </c>
      <c r="E1564" s="518">
        <v>2</v>
      </c>
      <c r="F1564" s="519">
        <v>4</v>
      </c>
      <c r="G1564" s="518">
        <v>0</v>
      </c>
      <c r="H1564" s="518">
        <v>0</v>
      </c>
      <c r="I1564" s="518">
        <v>0</v>
      </c>
      <c r="J1564" s="517">
        <v>2</v>
      </c>
      <c r="K1564" s="518">
        <v>2</v>
      </c>
      <c r="L1564" s="518">
        <v>4</v>
      </c>
    </row>
    <row r="1565" spans="3:12" ht="12.75">
      <c r="C1565" s="481" t="s">
        <v>125</v>
      </c>
      <c r="D1565" s="517">
        <v>21</v>
      </c>
      <c r="E1565" s="518">
        <v>5</v>
      </c>
      <c r="F1565" s="519">
        <v>26</v>
      </c>
      <c r="G1565" s="518">
        <v>1</v>
      </c>
      <c r="H1565" s="518">
        <v>0</v>
      </c>
      <c r="I1565" s="518">
        <v>1</v>
      </c>
      <c r="J1565" s="517">
        <v>22</v>
      </c>
      <c r="K1565" s="518">
        <v>5</v>
      </c>
      <c r="L1565" s="518">
        <v>27</v>
      </c>
    </row>
    <row r="1566" spans="3:12" ht="12.75">
      <c r="C1566" s="481" t="s">
        <v>485</v>
      </c>
      <c r="D1566" s="517">
        <v>4</v>
      </c>
      <c r="E1566" s="518">
        <v>12</v>
      </c>
      <c r="F1566" s="519">
        <v>16</v>
      </c>
      <c r="G1566" s="518">
        <v>17</v>
      </c>
      <c r="H1566" s="518">
        <v>56</v>
      </c>
      <c r="I1566" s="518">
        <v>73</v>
      </c>
      <c r="J1566" s="517">
        <v>21</v>
      </c>
      <c r="K1566" s="518">
        <v>68</v>
      </c>
      <c r="L1566" s="518">
        <v>89</v>
      </c>
    </row>
    <row r="1567" spans="3:12" ht="12.75">
      <c r="C1567" s="481" t="s">
        <v>192</v>
      </c>
      <c r="D1567" s="517">
        <v>0</v>
      </c>
      <c r="E1567" s="518">
        <v>0</v>
      </c>
      <c r="F1567" s="519">
        <v>0</v>
      </c>
      <c r="G1567" s="518">
        <v>11</v>
      </c>
      <c r="H1567" s="518">
        <v>10</v>
      </c>
      <c r="I1567" s="518">
        <v>21</v>
      </c>
      <c r="J1567" s="517">
        <v>11</v>
      </c>
      <c r="K1567" s="518">
        <v>10</v>
      </c>
      <c r="L1567" s="518">
        <v>21</v>
      </c>
    </row>
    <row r="1568" spans="3:12" ht="12.75">
      <c r="C1568" s="481" t="s">
        <v>420</v>
      </c>
      <c r="D1568" s="517">
        <v>25</v>
      </c>
      <c r="E1568" s="518">
        <v>25</v>
      </c>
      <c r="F1568" s="519">
        <v>50</v>
      </c>
      <c r="G1568" s="518">
        <v>1</v>
      </c>
      <c r="H1568" s="518">
        <v>0</v>
      </c>
      <c r="I1568" s="518">
        <v>1</v>
      </c>
      <c r="J1568" s="517">
        <v>26</v>
      </c>
      <c r="K1568" s="518">
        <v>25</v>
      </c>
      <c r="L1568" s="518">
        <v>51</v>
      </c>
    </row>
    <row r="1569" spans="3:12" ht="12.75">
      <c r="C1569" s="481" t="s">
        <v>128</v>
      </c>
      <c r="D1569" s="517">
        <v>11</v>
      </c>
      <c r="E1569" s="518">
        <v>2</v>
      </c>
      <c r="F1569" s="519">
        <v>13</v>
      </c>
      <c r="G1569" s="520">
        <v>0</v>
      </c>
      <c r="H1569" s="518">
        <v>0</v>
      </c>
      <c r="I1569" s="520">
        <v>0</v>
      </c>
      <c r="J1569" s="517">
        <v>11</v>
      </c>
      <c r="K1569" s="518">
        <v>2</v>
      </c>
      <c r="L1569" s="518">
        <v>13</v>
      </c>
    </row>
    <row r="1570" spans="3:12" ht="12.75">
      <c r="C1570" s="281" t="s">
        <v>300</v>
      </c>
      <c r="D1570" s="160">
        <v>305</v>
      </c>
      <c r="E1570" s="161">
        <v>188</v>
      </c>
      <c r="F1570" s="245">
        <v>493</v>
      </c>
      <c r="G1570" s="161">
        <v>51</v>
      </c>
      <c r="H1570" s="161">
        <v>84</v>
      </c>
      <c r="I1570" s="161">
        <v>135</v>
      </c>
      <c r="J1570" s="160">
        <v>356</v>
      </c>
      <c r="K1570" s="161">
        <v>272</v>
      </c>
      <c r="L1570" s="161">
        <v>628</v>
      </c>
    </row>
    <row r="1571" spans="2:12" ht="12.75">
      <c r="B1571" s="126" t="s">
        <v>145</v>
      </c>
      <c r="C1571" s="281"/>
      <c r="D1571" s="142"/>
      <c r="E1571" s="92"/>
      <c r="F1571" s="239"/>
      <c r="G1571" s="92"/>
      <c r="H1571" s="92"/>
      <c r="I1571" s="92"/>
      <c r="J1571" s="142"/>
      <c r="K1571" s="92"/>
      <c r="L1571" s="92"/>
    </row>
    <row r="1572" spans="3:12" ht="12.75">
      <c r="C1572" s="481" t="s">
        <v>50</v>
      </c>
      <c r="D1572" s="517">
        <v>16</v>
      </c>
      <c r="E1572" s="518">
        <v>13</v>
      </c>
      <c r="F1572" s="519">
        <v>29</v>
      </c>
      <c r="G1572" s="518">
        <v>0</v>
      </c>
      <c r="H1572" s="518">
        <v>0</v>
      </c>
      <c r="I1572" s="518">
        <v>0</v>
      </c>
      <c r="J1572" s="517">
        <v>16</v>
      </c>
      <c r="K1572" s="518">
        <v>13</v>
      </c>
      <c r="L1572" s="518">
        <v>29</v>
      </c>
    </row>
    <row r="1573" spans="3:12" ht="12.75">
      <c r="C1573" s="481" t="s">
        <v>419</v>
      </c>
      <c r="D1573" s="517">
        <v>27</v>
      </c>
      <c r="E1573" s="518">
        <v>8</v>
      </c>
      <c r="F1573" s="519">
        <v>35</v>
      </c>
      <c r="G1573" s="520">
        <v>0</v>
      </c>
      <c r="H1573" s="518">
        <v>2</v>
      </c>
      <c r="I1573" s="520">
        <v>2</v>
      </c>
      <c r="J1573" s="517">
        <v>27</v>
      </c>
      <c r="K1573" s="518">
        <v>10</v>
      </c>
      <c r="L1573" s="518">
        <v>37</v>
      </c>
    </row>
    <row r="1574" spans="3:12" ht="12.75">
      <c r="C1574" s="281" t="s">
        <v>300</v>
      </c>
      <c r="D1574" s="160">
        <v>43</v>
      </c>
      <c r="E1574" s="161">
        <v>21</v>
      </c>
      <c r="F1574" s="245">
        <v>64</v>
      </c>
      <c r="G1574" s="161">
        <v>0</v>
      </c>
      <c r="H1574" s="161">
        <v>2</v>
      </c>
      <c r="I1574" s="161">
        <v>2</v>
      </c>
      <c r="J1574" s="160">
        <v>43</v>
      </c>
      <c r="K1574" s="161">
        <v>23</v>
      </c>
      <c r="L1574" s="161">
        <v>66</v>
      </c>
    </row>
    <row r="1575" spans="3:12" ht="16.5" customHeight="1">
      <c r="C1575" s="281" t="s">
        <v>477</v>
      </c>
      <c r="D1575" s="142">
        <v>5276</v>
      </c>
      <c r="E1575" s="92">
        <v>6342</v>
      </c>
      <c r="F1575" s="239">
        <v>11618</v>
      </c>
      <c r="G1575" s="92">
        <v>350</v>
      </c>
      <c r="H1575" s="92">
        <v>583</v>
      </c>
      <c r="I1575" s="92">
        <v>933</v>
      </c>
      <c r="J1575" s="142">
        <v>5626</v>
      </c>
      <c r="K1575" s="92">
        <v>6925</v>
      </c>
      <c r="L1575" s="92">
        <v>12551</v>
      </c>
    </row>
    <row r="1576" spans="1:12" ht="12.75">
      <c r="A1576" s="268" t="s">
        <v>593</v>
      </c>
      <c r="B1576" s="268"/>
      <c r="C1576" s="529"/>
      <c r="D1576" s="142"/>
      <c r="E1576" s="92"/>
      <c r="F1576" s="92"/>
      <c r="G1576" s="142"/>
      <c r="H1576" s="92"/>
      <c r="I1576" s="92"/>
      <c r="J1576" s="142"/>
      <c r="K1576" s="92"/>
      <c r="L1576" s="92"/>
    </row>
    <row r="1577" spans="2:12" ht="12.75">
      <c r="B1577" s="126" t="s">
        <v>406</v>
      </c>
      <c r="C1577" s="281"/>
      <c r="D1577" s="517"/>
      <c r="E1577" s="518"/>
      <c r="F1577" s="520"/>
      <c r="G1577" s="517"/>
      <c r="H1577" s="518"/>
      <c r="I1577" s="520"/>
      <c r="J1577" s="517"/>
      <c r="K1577" s="518"/>
      <c r="L1577" s="518"/>
    </row>
    <row r="1578" spans="3:12" ht="12.75">
      <c r="C1578" s="516" t="s">
        <v>79</v>
      </c>
      <c r="D1578" s="517">
        <v>15</v>
      </c>
      <c r="E1578" s="518">
        <v>105</v>
      </c>
      <c r="F1578" s="520">
        <v>120</v>
      </c>
      <c r="G1578" s="517">
        <v>0</v>
      </c>
      <c r="H1578" s="518">
        <v>1</v>
      </c>
      <c r="I1578" s="520">
        <v>1</v>
      </c>
      <c r="J1578" s="517">
        <v>15</v>
      </c>
      <c r="K1578" s="518">
        <v>106</v>
      </c>
      <c r="L1578" s="518">
        <v>121</v>
      </c>
    </row>
    <row r="1579" spans="3:12" ht="12.75">
      <c r="C1579" s="281" t="s">
        <v>300</v>
      </c>
      <c r="D1579" s="160">
        <v>15</v>
      </c>
      <c r="E1579" s="161">
        <v>105</v>
      </c>
      <c r="F1579" s="161">
        <v>120</v>
      </c>
      <c r="G1579" s="160">
        <v>0</v>
      </c>
      <c r="H1579" s="161">
        <v>1</v>
      </c>
      <c r="I1579" s="161">
        <v>1</v>
      </c>
      <c r="J1579" s="160">
        <v>15</v>
      </c>
      <c r="K1579" s="161">
        <v>106</v>
      </c>
      <c r="L1579" s="161">
        <v>121</v>
      </c>
    </row>
    <row r="1580" spans="2:12" ht="12.75">
      <c r="B1580" s="126" t="s">
        <v>146</v>
      </c>
      <c r="C1580" s="281"/>
      <c r="D1580" s="517"/>
      <c r="E1580" s="518"/>
      <c r="F1580" s="520"/>
      <c r="G1580" s="517"/>
      <c r="H1580" s="518"/>
      <c r="I1580" s="520"/>
      <c r="J1580" s="517"/>
      <c r="K1580" s="518"/>
      <c r="L1580" s="518"/>
    </row>
    <row r="1581" spans="3:12" ht="12.75">
      <c r="C1581" s="516" t="s">
        <v>2</v>
      </c>
      <c r="D1581" s="517">
        <v>9</v>
      </c>
      <c r="E1581" s="518">
        <v>63</v>
      </c>
      <c r="F1581" s="520">
        <v>72</v>
      </c>
      <c r="G1581" s="517">
        <v>0</v>
      </c>
      <c r="H1581" s="518">
        <v>1</v>
      </c>
      <c r="I1581" s="520">
        <v>1</v>
      </c>
      <c r="J1581" s="517">
        <v>9</v>
      </c>
      <c r="K1581" s="518">
        <v>64</v>
      </c>
      <c r="L1581" s="518">
        <v>73</v>
      </c>
    </row>
    <row r="1582" spans="3:12" ht="12.75">
      <c r="C1582" s="281" t="s">
        <v>300</v>
      </c>
      <c r="D1582" s="160">
        <v>9</v>
      </c>
      <c r="E1582" s="161">
        <v>63</v>
      </c>
      <c r="F1582" s="161">
        <v>72</v>
      </c>
      <c r="G1582" s="160">
        <v>0</v>
      </c>
      <c r="H1582" s="161">
        <v>1</v>
      </c>
      <c r="I1582" s="161">
        <v>1</v>
      </c>
      <c r="J1582" s="160">
        <v>9</v>
      </c>
      <c r="K1582" s="161">
        <v>64</v>
      </c>
      <c r="L1582" s="161">
        <v>73</v>
      </c>
    </row>
    <row r="1583" spans="3:12" ht="26.25">
      <c r="C1583" s="529" t="s">
        <v>594</v>
      </c>
      <c r="D1583" s="142">
        <v>24</v>
      </c>
      <c r="E1583" s="92">
        <v>168</v>
      </c>
      <c r="F1583" s="241">
        <v>192</v>
      </c>
      <c r="G1583" s="142">
        <v>0</v>
      </c>
      <c r="H1583" s="92">
        <v>2</v>
      </c>
      <c r="I1583" s="241">
        <v>2</v>
      </c>
      <c r="J1583" s="142">
        <v>24</v>
      </c>
      <c r="K1583" s="92">
        <v>170</v>
      </c>
      <c r="L1583" s="92">
        <v>194</v>
      </c>
    </row>
    <row r="1584" spans="1:12" s="504" customFormat="1" ht="16.5" customHeight="1">
      <c r="A1584" s="268"/>
      <c r="B1584" s="126"/>
      <c r="C1584" s="281" t="s">
        <v>496</v>
      </c>
      <c r="D1584" s="160">
        <f>SUM(D1583,D1575,D1427)</f>
        <v>14941</v>
      </c>
      <c r="E1584" s="161">
        <f aca="true" t="shared" si="19" ref="E1584:L1584">SUM(E1583,E1575,E1427)</f>
        <v>17287</v>
      </c>
      <c r="F1584" s="161">
        <f t="shared" si="19"/>
        <v>32228</v>
      </c>
      <c r="G1584" s="160">
        <f t="shared" si="19"/>
        <v>598</v>
      </c>
      <c r="H1584" s="161">
        <f t="shared" si="19"/>
        <v>1042</v>
      </c>
      <c r="I1584" s="161">
        <f t="shared" si="19"/>
        <v>1640</v>
      </c>
      <c r="J1584" s="160">
        <f t="shared" si="19"/>
        <v>15539</v>
      </c>
      <c r="K1584" s="161">
        <f t="shared" si="19"/>
        <v>18329</v>
      </c>
      <c r="L1584" s="161">
        <f t="shared" si="19"/>
        <v>33868</v>
      </c>
    </row>
    <row r="1585" spans="1:12" ht="12.75">
      <c r="A1585" s="268" t="s">
        <v>308</v>
      </c>
      <c r="D1585" s="517">
        <v>495</v>
      </c>
      <c r="E1585" s="518">
        <v>786</v>
      </c>
      <c r="F1585" s="520">
        <v>1281</v>
      </c>
      <c r="G1585" s="517">
        <v>93</v>
      </c>
      <c r="H1585" s="518">
        <v>94</v>
      </c>
      <c r="I1585" s="520">
        <v>187</v>
      </c>
      <c r="J1585" s="517">
        <v>588</v>
      </c>
      <c r="K1585" s="518">
        <v>880</v>
      </c>
      <c r="L1585" s="518">
        <v>1468</v>
      </c>
    </row>
    <row r="1586" spans="1:12" ht="12.75">
      <c r="A1586" s="268" t="s">
        <v>385</v>
      </c>
      <c r="D1586" s="517">
        <v>133</v>
      </c>
      <c r="E1586" s="518">
        <v>244</v>
      </c>
      <c r="F1586" s="520">
        <v>377</v>
      </c>
      <c r="G1586" s="517">
        <v>0</v>
      </c>
      <c r="H1586" s="518">
        <v>5</v>
      </c>
      <c r="I1586" s="520">
        <v>5</v>
      </c>
      <c r="J1586" s="517">
        <v>133</v>
      </c>
      <c r="K1586" s="518">
        <v>249</v>
      </c>
      <c r="L1586" s="518">
        <v>382</v>
      </c>
    </row>
    <row r="1587" spans="1:12" ht="12.75">
      <c r="A1587" s="268" t="s">
        <v>309</v>
      </c>
      <c r="D1587" s="517">
        <v>1453</v>
      </c>
      <c r="E1587" s="518">
        <v>1391</v>
      </c>
      <c r="F1587" s="520">
        <v>2844</v>
      </c>
      <c r="G1587" s="517">
        <v>1060</v>
      </c>
      <c r="H1587" s="518">
        <v>899</v>
      </c>
      <c r="I1587" s="518">
        <v>1959</v>
      </c>
      <c r="J1587" s="517">
        <v>2513</v>
      </c>
      <c r="K1587" s="518">
        <v>2290</v>
      </c>
      <c r="L1587" s="518">
        <v>4803</v>
      </c>
    </row>
    <row r="1588" spans="1:12" ht="12.75">
      <c r="A1588" s="268" t="s">
        <v>310</v>
      </c>
      <c r="D1588" s="517">
        <v>1467</v>
      </c>
      <c r="E1588" s="518">
        <v>1404</v>
      </c>
      <c r="F1588" s="520">
        <v>2871</v>
      </c>
      <c r="G1588" s="517">
        <v>1032</v>
      </c>
      <c r="H1588" s="518">
        <v>866</v>
      </c>
      <c r="I1588" s="520">
        <v>1898</v>
      </c>
      <c r="J1588" s="517">
        <v>2499</v>
      </c>
      <c r="K1588" s="518">
        <v>2270</v>
      </c>
      <c r="L1588" s="518">
        <v>4769</v>
      </c>
    </row>
    <row r="1589" spans="1:12" ht="12.75">
      <c r="A1589" s="268" t="s">
        <v>313</v>
      </c>
      <c r="D1589" s="517">
        <v>354</v>
      </c>
      <c r="E1589" s="518">
        <v>263</v>
      </c>
      <c r="F1589" s="520">
        <v>617</v>
      </c>
      <c r="G1589" s="517">
        <v>14</v>
      </c>
      <c r="H1589" s="518">
        <v>19</v>
      </c>
      <c r="I1589" s="520">
        <v>33</v>
      </c>
      <c r="J1589" s="517">
        <v>368</v>
      </c>
      <c r="K1589" s="518">
        <v>282</v>
      </c>
      <c r="L1589" s="518">
        <v>650</v>
      </c>
    </row>
    <row r="1590" spans="1:12" ht="12.75">
      <c r="A1590" s="268" t="s">
        <v>314</v>
      </c>
      <c r="D1590" s="523">
        <v>820</v>
      </c>
      <c r="E1590" s="524">
        <v>1097</v>
      </c>
      <c r="F1590" s="524">
        <v>1917</v>
      </c>
      <c r="G1590" s="523">
        <v>13</v>
      </c>
      <c r="H1590" s="524">
        <v>28</v>
      </c>
      <c r="I1590" s="524">
        <v>41</v>
      </c>
      <c r="J1590" s="523">
        <v>833</v>
      </c>
      <c r="K1590" s="524">
        <v>1125</v>
      </c>
      <c r="L1590" s="524">
        <v>1958</v>
      </c>
    </row>
    <row r="1591" spans="3:12" ht="21.75" customHeight="1">
      <c r="C1591" s="281" t="s">
        <v>289</v>
      </c>
      <c r="D1591" s="142">
        <v>19663</v>
      </c>
      <c r="E1591" s="92">
        <v>22472</v>
      </c>
      <c r="F1591" s="241">
        <v>42135</v>
      </c>
      <c r="G1591" s="142">
        <v>2810</v>
      </c>
      <c r="H1591" s="92">
        <v>2953</v>
      </c>
      <c r="I1591" s="241">
        <v>5763</v>
      </c>
      <c r="J1591" s="142">
        <v>22473</v>
      </c>
      <c r="K1591" s="92">
        <v>25425</v>
      </c>
      <c r="L1591" s="92">
        <v>47898</v>
      </c>
    </row>
    <row r="1592" spans="3:12" ht="12.75">
      <c r="C1592" s="281"/>
      <c r="D1592" s="92"/>
      <c r="E1592" s="92"/>
      <c r="F1592" s="241"/>
      <c r="G1592" s="92"/>
      <c r="H1592" s="92"/>
      <c r="I1592" s="241"/>
      <c r="J1592" s="92"/>
      <c r="K1592" s="92"/>
      <c r="L1592" s="92"/>
    </row>
    <row r="1593" spans="3:10" ht="12.75">
      <c r="C1593" s="281"/>
      <c r="D1593" s="504"/>
      <c r="G1593" s="504"/>
      <c r="J1593" s="504"/>
    </row>
    <row r="1594" spans="1:12" ht="26.25" customHeight="1">
      <c r="A1594" s="811" t="s">
        <v>291</v>
      </c>
      <c r="B1594" s="811"/>
      <c r="C1594" s="811"/>
      <c r="D1594" s="811"/>
      <c r="E1594" s="811"/>
      <c r="F1594" s="811"/>
      <c r="G1594" s="811"/>
      <c r="H1594" s="811"/>
      <c r="I1594" s="811"/>
      <c r="J1594" s="811"/>
      <c r="K1594" s="811"/>
      <c r="L1594" s="811"/>
    </row>
    <row r="1595" spans="1:12" ht="13.5" thickBot="1">
      <c r="A1595" s="249"/>
      <c r="B1595" s="249"/>
      <c r="C1595" s="249"/>
      <c r="D1595" s="249"/>
      <c r="E1595" s="249"/>
      <c r="F1595" s="249"/>
      <c r="G1595" s="249"/>
      <c r="H1595" s="249"/>
      <c r="I1595" s="249"/>
      <c r="J1595" s="505"/>
      <c r="K1595" s="505"/>
      <c r="L1595" s="505"/>
    </row>
    <row r="1596" spans="1:12" ht="27" customHeight="1">
      <c r="A1596" s="506"/>
      <c r="B1596" s="506"/>
      <c r="C1596" s="507"/>
      <c r="D1596" s="847" t="s">
        <v>298</v>
      </c>
      <c r="E1596" s="848"/>
      <c r="F1596" s="849"/>
      <c r="G1596" s="848" t="s">
        <v>299</v>
      </c>
      <c r="H1596" s="848"/>
      <c r="I1596" s="848"/>
      <c r="J1596" s="847" t="s">
        <v>300</v>
      </c>
      <c r="K1596" s="848"/>
      <c r="L1596" s="848"/>
    </row>
    <row r="1597" spans="1:12" ht="12.75">
      <c r="A1597" s="508"/>
      <c r="B1597" s="508"/>
      <c r="C1597" s="509"/>
      <c r="D1597" s="510" t="s">
        <v>301</v>
      </c>
      <c r="E1597" s="511" t="s">
        <v>302</v>
      </c>
      <c r="F1597" s="512" t="s">
        <v>303</v>
      </c>
      <c r="G1597" s="511" t="s">
        <v>301</v>
      </c>
      <c r="H1597" s="511" t="s">
        <v>302</v>
      </c>
      <c r="I1597" s="511" t="s">
        <v>303</v>
      </c>
      <c r="J1597" s="510" t="s">
        <v>301</v>
      </c>
      <c r="K1597" s="511" t="s">
        <v>302</v>
      </c>
      <c r="L1597" s="511" t="s">
        <v>303</v>
      </c>
    </row>
    <row r="1598" spans="1:12" ht="12.75">
      <c r="A1598" s="268" t="s">
        <v>307</v>
      </c>
      <c r="C1598" s="281"/>
      <c r="D1598" s="142"/>
      <c r="E1598" s="92"/>
      <c r="F1598" s="239"/>
      <c r="G1598" s="92"/>
      <c r="H1598" s="92"/>
      <c r="I1598" s="92"/>
      <c r="J1598" s="142"/>
      <c r="K1598" s="92"/>
      <c r="L1598" s="92"/>
    </row>
    <row r="1599" spans="2:12" ht="12.75">
      <c r="B1599" s="126" t="s">
        <v>391</v>
      </c>
      <c r="C1599" s="281"/>
      <c r="D1599" s="142"/>
      <c r="E1599" s="92"/>
      <c r="F1599" s="239"/>
      <c r="G1599" s="92"/>
      <c r="H1599" s="92"/>
      <c r="I1599" s="92"/>
      <c r="J1599" s="142"/>
      <c r="K1599" s="92"/>
      <c r="L1599" s="92"/>
    </row>
    <row r="1600" spans="3:12" ht="12.75">
      <c r="C1600" s="516" t="s">
        <v>391</v>
      </c>
      <c r="D1600" s="517">
        <v>105</v>
      </c>
      <c r="E1600" s="518">
        <v>101</v>
      </c>
      <c r="F1600" s="519">
        <v>206</v>
      </c>
      <c r="G1600" s="518">
        <v>3</v>
      </c>
      <c r="H1600" s="518">
        <v>6</v>
      </c>
      <c r="I1600" s="518">
        <v>9</v>
      </c>
      <c r="J1600" s="517">
        <v>108</v>
      </c>
      <c r="K1600" s="518">
        <v>107</v>
      </c>
      <c r="L1600" s="518">
        <v>215</v>
      </c>
    </row>
    <row r="1601" spans="3:12" ht="12.75">
      <c r="C1601" s="516" t="s">
        <v>589</v>
      </c>
      <c r="D1601" s="517">
        <v>32</v>
      </c>
      <c r="E1601" s="518">
        <v>98</v>
      </c>
      <c r="F1601" s="519">
        <v>130</v>
      </c>
      <c r="G1601" s="518">
        <v>1</v>
      </c>
      <c r="H1601" s="518">
        <v>12</v>
      </c>
      <c r="I1601" s="518">
        <v>13</v>
      </c>
      <c r="J1601" s="517">
        <v>33</v>
      </c>
      <c r="K1601" s="518">
        <v>110</v>
      </c>
      <c r="L1601" s="518">
        <v>143</v>
      </c>
    </row>
    <row r="1602" spans="3:12" ht="12.75">
      <c r="C1602" s="281" t="s">
        <v>300</v>
      </c>
      <c r="D1602" s="160">
        <v>137</v>
      </c>
      <c r="E1602" s="161">
        <v>199</v>
      </c>
      <c r="F1602" s="245">
        <v>336</v>
      </c>
      <c r="G1602" s="161">
        <v>4</v>
      </c>
      <c r="H1602" s="161">
        <v>18</v>
      </c>
      <c r="I1602" s="161">
        <v>22</v>
      </c>
      <c r="J1602" s="160">
        <v>141</v>
      </c>
      <c r="K1602" s="161">
        <v>217</v>
      </c>
      <c r="L1602" s="161">
        <v>358</v>
      </c>
    </row>
    <row r="1603" spans="2:12" ht="12.75">
      <c r="B1603" s="126" t="s">
        <v>402</v>
      </c>
      <c r="C1603" s="281"/>
      <c r="D1603" s="142"/>
      <c r="E1603" s="92"/>
      <c r="F1603" s="239"/>
      <c r="G1603" s="92"/>
      <c r="H1603" s="92"/>
      <c r="I1603" s="92"/>
      <c r="J1603" s="142"/>
      <c r="K1603" s="92"/>
      <c r="L1603" s="92"/>
    </row>
    <row r="1604" spans="3:12" ht="12.75">
      <c r="C1604" s="516" t="s">
        <v>414</v>
      </c>
      <c r="D1604" s="517">
        <v>248</v>
      </c>
      <c r="E1604" s="518">
        <v>338</v>
      </c>
      <c r="F1604" s="519">
        <v>586</v>
      </c>
      <c r="G1604" s="518">
        <v>17</v>
      </c>
      <c r="H1604" s="518">
        <v>20</v>
      </c>
      <c r="I1604" s="518">
        <v>37</v>
      </c>
      <c r="J1604" s="517">
        <v>265</v>
      </c>
      <c r="K1604" s="518">
        <v>358</v>
      </c>
      <c r="L1604" s="518">
        <v>623</v>
      </c>
    </row>
    <row r="1605" spans="3:12" ht="12.75">
      <c r="C1605" s="281" t="s">
        <v>300</v>
      </c>
      <c r="D1605" s="160">
        <v>248</v>
      </c>
      <c r="E1605" s="161">
        <v>338</v>
      </c>
      <c r="F1605" s="245">
        <v>586</v>
      </c>
      <c r="G1605" s="161">
        <v>17</v>
      </c>
      <c r="H1605" s="161">
        <v>20</v>
      </c>
      <c r="I1605" s="161">
        <v>37</v>
      </c>
      <c r="J1605" s="160">
        <v>265</v>
      </c>
      <c r="K1605" s="161">
        <v>358</v>
      </c>
      <c r="L1605" s="161">
        <v>623</v>
      </c>
    </row>
    <row r="1606" spans="2:12" ht="12.75">
      <c r="B1606" s="126" t="s">
        <v>194</v>
      </c>
      <c r="C1606" s="528"/>
      <c r="D1606" s="517"/>
      <c r="E1606" s="518"/>
      <c r="F1606" s="519"/>
      <c r="G1606" s="520"/>
      <c r="H1606" s="518"/>
      <c r="I1606" s="520"/>
      <c r="J1606" s="517"/>
      <c r="K1606" s="518"/>
      <c r="L1606" s="518"/>
    </row>
    <row r="1607" spans="3:12" ht="12" customHeight="1">
      <c r="C1607" s="481" t="s">
        <v>26</v>
      </c>
      <c r="D1607" s="517">
        <v>208</v>
      </c>
      <c r="E1607" s="518">
        <v>158</v>
      </c>
      <c r="F1607" s="519">
        <v>366</v>
      </c>
      <c r="G1607" s="520">
        <v>11</v>
      </c>
      <c r="H1607" s="518">
        <v>5</v>
      </c>
      <c r="I1607" s="520">
        <v>16</v>
      </c>
      <c r="J1607" s="517">
        <v>219</v>
      </c>
      <c r="K1607" s="518">
        <v>163</v>
      </c>
      <c r="L1607" s="518">
        <v>382</v>
      </c>
    </row>
    <row r="1608" spans="3:12" ht="12.75">
      <c r="C1608" s="481" t="s">
        <v>165</v>
      </c>
      <c r="D1608" s="517">
        <v>116</v>
      </c>
      <c r="E1608" s="518">
        <v>84</v>
      </c>
      <c r="F1608" s="519">
        <v>200</v>
      </c>
      <c r="G1608" s="520">
        <v>5</v>
      </c>
      <c r="H1608" s="518">
        <v>2</v>
      </c>
      <c r="I1608" s="520">
        <v>7</v>
      </c>
      <c r="J1608" s="517">
        <v>121</v>
      </c>
      <c r="K1608" s="518">
        <v>86</v>
      </c>
      <c r="L1608" s="518">
        <v>207</v>
      </c>
    </row>
    <row r="1609" spans="3:12" ht="13.5" customHeight="1">
      <c r="C1609" s="481" t="s">
        <v>849</v>
      </c>
      <c r="D1609" s="517">
        <v>37</v>
      </c>
      <c r="E1609" s="518">
        <v>7</v>
      </c>
      <c r="F1609" s="519">
        <v>44</v>
      </c>
      <c r="G1609" s="520">
        <v>1</v>
      </c>
      <c r="H1609" s="518">
        <v>0</v>
      </c>
      <c r="I1609" s="520">
        <v>1</v>
      </c>
      <c r="J1609" s="517">
        <v>38</v>
      </c>
      <c r="K1609" s="518">
        <v>7</v>
      </c>
      <c r="L1609" s="518">
        <v>45</v>
      </c>
    </row>
    <row r="1610" spans="3:12" ht="12.75">
      <c r="C1610" s="281" t="s">
        <v>300</v>
      </c>
      <c r="D1610" s="160">
        <v>361</v>
      </c>
      <c r="E1610" s="161">
        <v>249</v>
      </c>
      <c r="F1610" s="245">
        <v>610</v>
      </c>
      <c r="G1610" s="161">
        <v>17</v>
      </c>
      <c r="H1610" s="161">
        <v>7</v>
      </c>
      <c r="I1610" s="161">
        <v>24</v>
      </c>
      <c r="J1610" s="160">
        <v>378</v>
      </c>
      <c r="K1610" s="161">
        <v>256</v>
      </c>
      <c r="L1610" s="161">
        <v>634</v>
      </c>
    </row>
    <row r="1611" spans="2:12" ht="12.75">
      <c r="B1611" s="126" t="s">
        <v>406</v>
      </c>
      <c r="C1611" s="528"/>
      <c r="D1611" s="142"/>
      <c r="E1611" s="92"/>
      <c r="F1611" s="239"/>
      <c r="G1611" s="92"/>
      <c r="H1611" s="92"/>
      <c r="I1611" s="92"/>
      <c r="J1611" s="142"/>
      <c r="K1611" s="92"/>
      <c r="L1611" s="92"/>
    </row>
    <row r="1612" spans="3:12" ht="12.75">
      <c r="C1612" s="481" t="s">
        <v>406</v>
      </c>
      <c r="D1612" s="517">
        <v>96</v>
      </c>
      <c r="E1612" s="518">
        <v>129</v>
      </c>
      <c r="F1612" s="519">
        <v>225</v>
      </c>
      <c r="G1612" s="520">
        <v>10</v>
      </c>
      <c r="H1612" s="518">
        <v>8</v>
      </c>
      <c r="I1612" s="520">
        <v>18</v>
      </c>
      <c r="J1612" s="517">
        <v>106</v>
      </c>
      <c r="K1612" s="518">
        <v>137</v>
      </c>
      <c r="L1612" s="518">
        <v>243</v>
      </c>
    </row>
    <row r="1613" spans="3:12" ht="12.75">
      <c r="C1613" s="281" t="s">
        <v>300</v>
      </c>
      <c r="D1613" s="160">
        <v>96</v>
      </c>
      <c r="E1613" s="161">
        <v>129</v>
      </c>
      <c r="F1613" s="245">
        <v>225</v>
      </c>
      <c r="G1613" s="161">
        <v>10</v>
      </c>
      <c r="H1613" s="161">
        <v>8</v>
      </c>
      <c r="I1613" s="161">
        <v>18</v>
      </c>
      <c r="J1613" s="160">
        <v>106</v>
      </c>
      <c r="K1613" s="161">
        <v>137</v>
      </c>
      <c r="L1613" s="161">
        <v>243</v>
      </c>
    </row>
    <row r="1614" spans="2:12" ht="12.75">
      <c r="B1614" s="850" t="s">
        <v>395</v>
      </c>
      <c r="C1614" s="851"/>
      <c r="D1614" s="142"/>
      <c r="E1614" s="92"/>
      <c r="F1614" s="239"/>
      <c r="G1614" s="92"/>
      <c r="H1614" s="92"/>
      <c r="I1614" s="92"/>
      <c r="J1614" s="142"/>
      <c r="K1614" s="92"/>
      <c r="L1614" s="92"/>
    </row>
    <row r="1615" spans="3:12" ht="12.75">
      <c r="C1615" s="516" t="s">
        <v>11</v>
      </c>
      <c r="D1615" s="517">
        <v>99</v>
      </c>
      <c r="E1615" s="518">
        <v>75</v>
      </c>
      <c r="F1615" s="519">
        <v>174</v>
      </c>
      <c r="G1615" s="518">
        <v>4</v>
      </c>
      <c r="H1615" s="518">
        <v>2</v>
      </c>
      <c r="I1615" s="518">
        <v>6</v>
      </c>
      <c r="J1615" s="517">
        <v>103</v>
      </c>
      <c r="K1615" s="518">
        <v>77</v>
      </c>
      <c r="L1615" s="518">
        <v>180</v>
      </c>
    </row>
    <row r="1616" spans="3:12" ht="12.75">
      <c r="C1616" s="281" t="s">
        <v>300</v>
      </c>
      <c r="D1616" s="160">
        <v>99</v>
      </c>
      <c r="E1616" s="161">
        <v>75</v>
      </c>
      <c r="F1616" s="245">
        <v>174</v>
      </c>
      <c r="G1616" s="161">
        <v>4</v>
      </c>
      <c r="H1616" s="161">
        <v>2</v>
      </c>
      <c r="I1616" s="161">
        <v>6</v>
      </c>
      <c r="J1616" s="160">
        <v>103</v>
      </c>
      <c r="K1616" s="161">
        <v>77</v>
      </c>
      <c r="L1616" s="634">
        <v>180</v>
      </c>
    </row>
    <row r="1617" spans="2:12" ht="12.75">
      <c r="B1617" s="126" t="s">
        <v>151</v>
      </c>
      <c r="C1617" s="528"/>
      <c r="D1617" s="517"/>
      <c r="E1617" s="518"/>
      <c r="F1617" s="519"/>
      <c r="G1617" s="520"/>
      <c r="H1617" s="518"/>
      <c r="I1617" s="520"/>
      <c r="J1617" s="517"/>
      <c r="K1617" s="518"/>
      <c r="L1617" s="518"/>
    </row>
    <row r="1618" spans="3:12" ht="12.75">
      <c r="C1618" s="481" t="s">
        <v>569</v>
      </c>
      <c r="D1618" s="517">
        <v>32</v>
      </c>
      <c r="E1618" s="518">
        <v>5</v>
      </c>
      <c r="F1618" s="519">
        <v>37</v>
      </c>
      <c r="G1618" s="520">
        <v>3</v>
      </c>
      <c r="H1618" s="518">
        <v>0</v>
      </c>
      <c r="I1618" s="520">
        <v>3</v>
      </c>
      <c r="J1618" s="517">
        <v>35</v>
      </c>
      <c r="K1618" s="518">
        <v>5</v>
      </c>
      <c r="L1618" s="518">
        <v>40</v>
      </c>
    </row>
    <row r="1619" spans="3:12" ht="12.75">
      <c r="C1619" s="281" t="s">
        <v>300</v>
      </c>
      <c r="D1619" s="160">
        <v>32</v>
      </c>
      <c r="E1619" s="161">
        <v>5</v>
      </c>
      <c r="F1619" s="245">
        <v>37</v>
      </c>
      <c r="G1619" s="161">
        <v>3</v>
      </c>
      <c r="H1619" s="161">
        <v>0</v>
      </c>
      <c r="I1619" s="161">
        <v>3</v>
      </c>
      <c r="J1619" s="160">
        <v>35</v>
      </c>
      <c r="K1619" s="161">
        <v>5</v>
      </c>
      <c r="L1619" s="161">
        <v>40</v>
      </c>
    </row>
    <row r="1620" spans="2:12" ht="12.75">
      <c r="B1620" s="126" t="s">
        <v>144</v>
      </c>
      <c r="C1620" s="528"/>
      <c r="D1620" s="142"/>
      <c r="E1620" s="92"/>
      <c r="F1620" s="239"/>
      <c r="G1620" s="92"/>
      <c r="H1620" s="92"/>
      <c r="I1620" s="92"/>
      <c r="J1620" s="142"/>
      <c r="K1620" s="92"/>
      <c r="L1620" s="92"/>
    </row>
    <row r="1621" spans="3:12" ht="12.75">
      <c r="C1621" s="481" t="s">
        <v>415</v>
      </c>
      <c r="D1621" s="517">
        <v>50</v>
      </c>
      <c r="E1621" s="518">
        <v>48</v>
      </c>
      <c r="F1621" s="519">
        <v>98</v>
      </c>
      <c r="G1621" s="518">
        <v>3</v>
      </c>
      <c r="H1621" s="518">
        <v>2</v>
      </c>
      <c r="I1621" s="518">
        <v>5</v>
      </c>
      <c r="J1621" s="517">
        <v>53</v>
      </c>
      <c r="K1621" s="518">
        <v>50</v>
      </c>
      <c r="L1621" s="518">
        <v>103</v>
      </c>
    </row>
    <row r="1622" spans="3:12" ht="12.75">
      <c r="C1622" s="481" t="s">
        <v>450</v>
      </c>
      <c r="D1622" s="517">
        <v>39</v>
      </c>
      <c r="E1622" s="518">
        <v>24</v>
      </c>
      <c r="F1622" s="519">
        <v>63</v>
      </c>
      <c r="G1622" s="518">
        <v>3</v>
      </c>
      <c r="H1622" s="518">
        <v>1</v>
      </c>
      <c r="I1622" s="518">
        <v>4</v>
      </c>
      <c r="J1622" s="517">
        <v>42</v>
      </c>
      <c r="K1622" s="518">
        <v>25</v>
      </c>
      <c r="L1622" s="518">
        <v>67</v>
      </c>
    </row>
    <row r="1623" spans="3:12" ht="12.75">
      <c r="C1623" s="481" t="s">
        <v>45</v>
      </c>
      <c r="D1623" s="517">
        <v>38</v>
      </c>
      <c r="E1623" s="518">
        <v>4</v>
      </c>
      <c r="F1623" s="519">
        <v>42</v>
      </c>
      <c r="G1623" s="518">
        <v>9</v>
      </c>
      <c r="H1623" s="518">
        <v>0</v>
      </c>
      <c r="I1623" s="518">
        <v>9</v>
      </c>
      <c r="J1623" s="517">
        <v>47</v>
      </c>
      <c r="K1623" s="518">
        <v>4</v>
      </c>
      <c r="L1623" s="518">
        <v>51</v>
      </c>
    </row>
    <row r="1624" spans="3:12" ht="12.75">
      <c r="C1624" s="481" t="s">
        <v>420</v>
      </c>
      <c r="D1624" s="517">
        <v>23</v>
      </c>
      <c r="E1624" s="518">
        <v>10</v>
      </c>
      <c r="F1624" s="519">
        <v>33</v>
      </c>
      <c r="G1624" s="520">
        <v>2</v>
      </c>
      <c r="H1624" s="518">
        <v>2</v>
      </c>
      <c r="I1624" s="520">
        <v>4</v>
      </c>
      <c r="J1624" s="517">
        <v>25</v>
      </c>
      <c r="K1624" s="518">
        <v>12</v>
      </c>
      <c r="L1624" s="518">
        <v>37</v>
      </c>
    </row>
    <row r="1625" spans="3:12" ht="12.75">
      <c r="C1625" s="281" t="s">
        <v>300</v>
      </c>
      <c r="D1625" s="160">
        <v>150</v>
      </c>
      <c r="E1625" s="161">
        <v>86</v>
      </c>
      <c r="F1625" s="245">
        <v>236</v>
      </c>
      <c r="G1625" s="161">
        <v>17</v>
      </c>
      <c r="H1625" s="161">
        <v>5</v>
      </c>
      <c r="I1625" s="161">
        <v>22</v>
      </c>
      <c r="J1625" s="160">
        <v>167</v>
      </c>
      <c r="K1625" s="161">
        <v>91</v>
      </c>
      <c r="L1625" s="161">
        <v>258</v>
      </c>
    </row>
    <row r="1626" spans="3:12" ht="16.5" customHeight="1">
      <c r="C1626" s="281" t="s">
        <v>254</v>
      </c>
      <c r="D1626" s="142">
        <v>1123</v>
      </c>
      <c r="E1626" s="92">
        <v>1081</v>
      </c>
      <c r="F1626" s="239">
        <v>2204</v>
      </c>
      <c r="G1626" s="92">
        <v>72</v>
      </c>
      <c r="H1626" s="92">
        <v>60</v>
      </c>
      <c r="I1626" s="92">
        <v>132</v>
      </c>
      <c r="J1626" s="142">
        <v>1195</v>
      </c>
      <c r="K1626" s="92">
        <v>1141</v>
      </c>
      <c r="L1626" s="92">
        <v>2336</v>
      </c>
    </row>
    <row r="1627" spans="1:12" ht="12.75">
      <c r="A1627" s="268" t="s">
        <v>468</v>
      </c>
      <c r="C1627" s="281"/>
      <c r="D1627" s="142"/>
      <c r="E1627" s="92"/>
      <c r="F1627" s="239"/>
      <c r="G1627" s="92"/>
      <c r="H1627" s="92"/>
      <c r="I1627" s="92"/>
      <c r="J1627" s="142"/>
      <c r="K1627" s="92"/>
      <c r="L1627" s="92"/>
    </row>
    <row r="1628" spans="2:12" ht="12.75">
      <c r="B1628" s="126" t="s">
        <v>391</v>
      </c>
      <c r="C1628" s="281"/>
      <c r="D1628" s="142"/>
      <c r="E1628" s="92"/>
      <c r="F1628" s="239"/>
      <c r="G1628" s="92"/>
      <c r="H1628" s="92"/>
      <c r="I1628" s="92"/>
      <c r="J1628" s="142"/>
      <c r="K1628" s="92"/>
      <c r="L1628" s="92"/>
    </row>
    <row r="1629" spans="3:12" ht="12.75">
      <c r="C1629" s="516" t="s">
        <v>391</v>
      </c>
      <c r="D1629" s="517">
        <v>53</v>
      </c>
      <c r="E1629" s="518">
        <v>58</v>
      </c>
      <c r="F1629" s="519">
        <v>111</v>
      </c>
      <c r="G1629" s="518">
        <v>2</v>
      </c>
      <c r="H1629" s="518">
        <v>0</v>
      </c>
      <c r="I1629" s="518">
        <v>2</v>
      </c>
      <c r="J1629" s="517">
        <v>55</v>
      </c>
      <c r="K1629" s="518">
        <v>58</v>
      </c>
      <c r="L1629" s="518">
        <v>113</v>
      </c>
    </row>
    <row r="1630" spans="3:12" ht="12.75">
      <c r="C1630" s="516" t="s">
        <v>589</v>
      </c>
      <c r="D1630" s="517">
        <v>10</v>
      </c>
      <c r="E1630" s="518">
        <v>29</v>
      </c>
      <c r="F1630" s="519">
        <v>39</v>
      </c>
      <c r="G1630" s="518">
        <v>0</v>
      </c>
      <c r="H1630" s="518">
        <v>1</v>
      </c>
      <c r="I1630" s="518">
        <v>1</v>
      </c>
      <c r="J1630" s="517">
        <v>10</v>
      </c>
      <c r="K1630" s="518">
        <v>30</v>
      </c>
      <c r="L1630" s="518">
        <v>40</v>
      </c>
    </row>
    <row r="1631" spans="3:12" ht="12.75">
      <c r="C1631" s="281" t="s">
        <v>300</v>
      </c>
      <c r="D1631" s="160">
        <v>63</v>
      </c>
      <c r="E1631" s="161">
        <v>87</v>
      </c>
      <c r="F1631" s="245">
        <v>150</v>
      </c>
      <c r="G1631" s="161">
        <v>2</v>
      </c>
      <c r="H1631" s="161">
        <v>1</v>
      </c>
      <c r="I1631" s="161">
        <v>3</v>
      </c>
      <c r="J1631" s="160">
        <v>65</v>
      </c>
      <c r="K1631" s="161">
        <v>88</v>
      </c>
      <c r="L1631" s="161">
        <v>153</v>
      </c>
    </row>
    <row r="1632" spans="2:12" ht="12.75">
      <c r="B1632" s="126" t="s">
        <v>402</v>
      </c>
      <c r="C1632" s="281"/>
      <c r="D1632" s="142"/>
      <c r="E1632" s="92"/>
      <c r="F1632" s="239"/>
      <c r="G1632" s="92"/>
      <c r="H1632" s="92"/>
      <c r="I1632" s="92"/>
      <c r="J1632" s="142"/>
      <c r="K1632" s="92"/>
      <c r="L1632" s="92"/>
    </row>
    <row r="1633" spans="3:12" ht="12.75">
      <c r="C1633" s="516" t="s">
        <v>414</v>
      </c>
      <c r="D1633" s="517">
        <v>106</v>
      </c>
      <c r="E1633" s="518">
        <v>122</v>
      </c>
      <c r="F1633" s="519">
        <v>228</v>
      </c>
      <c r="G1633" s="518">
        <v>4</v>
      </c>
      <c r="H1633" s="518">
        <v>4</v>
      </c>
      <c r="I1633" s="518">
        <v>8</v>
      </c>
      <c r="J1633" s="517">
        <v>110</v>
      </c>
      <c r="K1633" s="518">
        <v>126</v>
      </c>
      <c r="L1633" s="518">
        <v>236</v>
      </c>
    </row>
    <row r="1634" spans="3:12" ht="12.75">
      <c r="C1634" s="281" t="s">
        <v>300</v>
      </c>
      <c r="D1634" s="160">
        <v>106</v>
      </c>
      <c r="E1634" s="161">
        <v>122</v>
      </c>
      <c r="F1634" s="245">
        <v>228</v>
      </c>
      <c r="G1634" s="161">
        <v>4</v>
      </c>
      <c r="H1634" s="161">
        <v>4</v>
      </c>
      <c r="I1634" s="161">
        <v>8</v>
      </c>
      <c r="J1634" s="160">
        <v>110</v>
      </c>
      <c r="K1634" s="161">
        <v>126</v>
      </c>
      <c r="L1634" s="161">
        <v>236</v>
      </c>
    </row>
    <row r="1635" spans="2:12" ht="12.75">
      <c r="B1635" s="126" t="s">
        <v>194</v>
      </c>
      <c r="C1635" s="528"/>
      <c r="D1635" s="517"/>
      <c r="E1635" s="518"/>
      <c r="F1635" s="519"/>
      <c r="G1635" s="520"/>
      <c r="H1635" s="518"/>
      <c r="I1635" s="520"/>
      <c r="J1635" s="517"/>
      <c r="K1635" s="518"/>
      <c r="L1635" s="518"/>
    </row>
    <row r="1636" spans="3:12" ht="12.75">
      <c r="C1636" s="481" t="s">
        <v>527</v>
      </c>
      <c r="D1636" s="517">
        <v>5</v>
      </c>
      <c r="E1636" s="518">
        <v>5</v>
      </c>
      <c r="F1636" s="519">
        <v>10</v>
      </c>
      <c r="G1636" s="520">
        <v>39</v>
      </c>
      <c r="H1636" s="518">
        <v>23</v>
      </c>
      <c r="I1636" s="520">
        <v>62</v>
      </c>
      <c r="J1636" s="517">
        <v>44</v>
      </c>
      <c r="K1636" s="518">
        <v>28</v>
      </c>
      <c r="L1636" s="518">
        <v>72</v>
      </c>
    </row>
    <row r="1637" spans="3:12" ht="12.75">
      <c r="C1637" s="481" t="s">
        <v>26</v>
      </c>
      <c r="D1637" s="517">
        <v>65</v>
      </c>
      <c r="E1637" s="518">
        <v>65</v>
      </c>
      <c r="F1637" s="519">
        <v>130</v>
      </c>
      <c r="G1637" s="520">
        <v>3</v>
      </c>
      <c r="H1637" s="518">
        <v>1</v>
      </c>
      <c r="I1637" s="520">
        <v>4</v>
      </c>
      <c r="J1637" s="517">
        <v>68</v>
      </c>
      <c r="K1637" s="518">
        <v>66</v>
      </c>
      <c r="L1637" s="518">
        <v>134</v>
      </c>
    </row>
    <row r="1638" spans="3:12" ht="12.75">
      <c r="C1638" s="481" t="s">
        <v>165</v>
      </c>
      <c r="D1638" s="517">
        <v>35</v>
      </c>
      <c r="E1638" s="518">
        <v>37</v>
      </c>
      <c r="F1638" s="519">
        <v>72</v>
      </c>
      <c r="G1638" s="520">
        <v>1</v>
      </c>
      <c r="H1638" s="518">
        <v>1</v>
      </c>
      <c r="I1638" s="520">
        <v>2</v>
      </c>
      <c r="J1638" s="517">
        <v>36</v>
      </c>
      <c r="K1638" s="518">
        <v>38</v>
      </c>
      <c r="L1638" s="518">
        <v>74</v>
      </c>
    </row>
    <row r="1639" spans="3:12" ht="26.25">
      <c r="C1639" s="481" t="s">
        <v>353</v>
      </c>
      <c r="D1639" s="517">
        <v>10</v>
      </c>
      <c r="E1639" s="518">
        <v>5</v>
      </c>
      <c r="F1639" s="519">
        <v>15</v>
      </c>
      <c r="G1639" s="520">
        <v>1</v>
      </c>
      <c r="H1639" s="518">
        <v>1</v>
      </c>
      <c r="I1639" s="520">
        <v>2</v>
      </c>
      <c r="J1639" s="517">
        <v>11</v>
      </c>
      <c r="K1639" s="518">
        <v>6</v>
      </c>
      <c r="L1639" s="518">
        <v>17</v>
      </c>
    </row>
    <row r="1640" spans="3:12" ht="12.75">
      <c r="C1640" s="281" t="s">
        <v>300</v>
      </c>
      <c r="D1640" s="160">
        <v>115</v>
      </c>
      <c r="E1640" s="161">
        <v>112</v>
      </c>
      <c r="F1640" s="245">
        <v>227</v>
      </c>
      <c r="G1640" s="161">
        <v>44</v>
      </c>
      <c r="H1640" s="161">
        <v>26</v>
      </c>
      <c r="I1640" s="161">
        <v>70</v>
      </c>
      <c r="J1640" s="160">
        <v>159</v>
      </c>
      <c r="K1640" s="161">
        <v>138</v>
      </c>
      <c r="L1640" s="161">
        <v>297</v>
      </c>
    </row>
    <row r="1641" spans="2:12" ht="12.75">
      <c r="B1641" s="126" t="s">
        <v>151</v>
      </c>
      <c r="C1641" s="528"/>
      <c r="D1641" s="142"/>
      <c r="E1641" s="92"/>
      <c r="F1641" s="239"/>
      <c r="G1641" s="92"/>
      <c r="H1641" s="92"/>
      <c r="I1641" s="92"/>
      <c r="J1641" s="142"/>
      <c r="K1641" s="92"/>
      <c r="L1641" s="92"/>
    </row>
    <row r="1642" spans="3:12" ht="12.75">
      <c r="C1642" s="481" t="s">
        <v>569</v>
      </c>
      <c r="D1642" s="517">
        <v>11</v>
      </c>
      <c r="E1642" s="518">
        <v>5</v>
      </c>
      <c r="F1642" s="519">
        <v>16</v>
      </c>
      <c r="G1642" s="520">
        <v>4</v>
      </c>
      <c r="H1642" s="518">
        <v>1</v>
      </c>
      <c r="I1642" s="520">
        <v>5</v>
      </c>
      <c r="J1642" s="517">
        <v>15</v>
      </c>
      <c r="K1642" s="518">
        <v>6</v>
      </c>
      <c r="L1642" s="518">
        <v>21</v>
      </c>
    </row>
    <row r="1643" spans="3:12" ht="12.75">
      <c r="C1643" s="481" t="s">
        <v>577</v>
      </c>
      <c r="D1643" s="517">
        <v>8</v>
      </c>
      <c r="E1643" s="518">
        <v>1</v>
      </c>
      <c r="F1643" s="519">
        <v>9</v>
      </c>
      <c r="G1643" s="520">
        <v>43</v>
      </c>
      <c r="H1643" s="518">
        <v>15</v>
      </c>
      <c r="I1643" s="520">
        <v>58</v>
      </c>
      <c r="J1643" s="517">
        <v>51</v>
      </c>
      <c r="K1643" s="518">
        <v>16</v>
      </c>
      <c r="L1643" s="518">
        <v>67</v>
      </c>
    </row>
    <row r="1644" spans="3:12" ht="12.75">
      <c r="C1644" s="281" t="s">
        <v>300</v>
      </c>
      <c r="D1644" s="160">
        <v>19</v>
      </c>
      <c r="E1644" s="161">
        <v>6</v>
      </c>
      <c r="F1644" s="245">
        <v>25</v>
      </c>
      <c r="G1644" s="161">
        <v>47</v>
      </c>
      <c r="H1644" s="161">
        <v>16</v>
      </c>
      <c r="I1644" s="161">
        <v>63</v>
      </c>
      <c r="J1644" s="160">
        <v>66</v>
      </c>
      <c r="K1644" s="161">
        <v>22</v>
      </c>
      <c r="L1644" s="161">
        <v>88</v>
      </c>
    </row>
    <row r="1645" spans="3:12" ht="16.5" customHeight="1">
      <c r="C1645" s="281" t="s">
        <v>477</v>
      </c>
      <c r="D1645" s="521">
        <v>303</v>
      </c>
      <c r="E1645" s="522">
        <v>327</v>
      </c>
      <c r="F1645" s="522">
        <v>630</v>
      </c>
      <c r="G1645" s="521">
        <v>97</v>
      </c>
      <c r="H1645" s="522">
        <v>47</v>
      </c>
      <c r="I1645" s="522">
        <v>144</v>
      </c>
      <c r="J1645" s="521">
        <v>400</v>
      </c>
      <c r="K1645" s="522">
        <v>374</v>
      </c>
      <c r="L1645" s="522">
        <v>774</v>
      </c>
    </row>
    <row r="1646" spans="3:12" ht="16.5" customHeight="1">
      <c r="C1646" s="281" t="s">
        <v>496</v>
      </c>
      <c r="D1646" s="142">
        <f>SUM(D1645,D1626)</f>
        <v>1426</v>
      </c>
      <c r="E1646" s="92">
        <f aca="true" t="shared" si="20" ref="E1646:L1646">SUM(E1645,E1626)</f>
        <v>1408</v>
      </c>
      <c r="F1646" s="241">
        <f t="shared" si="20"/>
        <v>2834</v>
      </c>
      <c r="G1646" s="142">
        <f t="shared" si="20"/>
        <v>169</v>
      </c>
      <c r="H1646" s="92">
        <f t="shared" si="20"/>
        <v>107</v>
      </c>
      <c r="I1646" s="241">
        <f t="shared" si="20"/>
        <v>276</v>
      </c>
      <c r="J1646" s="142">
        <f t="shared" si="20"/>
        <v>1595</v>
      </c>
      <c r="K1646" s="92">
        <f t="shared" si="20"/>
        <v>1515</v>
      </c>
      <c r="L1646" s="92">
        <f t="shared" si="20"/>
        <v>3110</v>
      </c>
    </row>
    <row r="1647" spans="1:12" ht="12.75">
      <c r="A1647" s="268" t="s">
        <v>385</v>
      </c>
      <c r="D1647" s="517">
        <v>6</v>
      </c>
      <c r="E1647" s="518">
        <v>9</v>
      </c>
      <c r="F1647" s="520">
        <v>15</v>
      </c>
      <c r="G1647" s="517">
        <v>0</v>
      </c>
      <c r="H1647" s="518">
        <v>0</v>
      </c>
      <c r="I1647" s="520">
        <v>0</v>
      </c>
      <c r="J1647" s="517">
        <v>6</v>
      </c>
      <c r="K1647" s="518">
        <v>9</v>
      </c>
      <c r="L1647" s="518">
        <v>15</v>
      </c>
    </row>
    <row r="1648" spans="1:12" ht="12.75">
      <c r="A1648" s="268" t="s">
        <v>310</v>
      </c>
      <c r="D1648" s="517">
        <v>110</v>
      </c>
      <c r="E1648" s="518">
        <v>97</v>
      </c>
      <c r="F1648" s="520">
        <v>207</v>
      </c>
      <c r="G1648" s="517">
        <v>88</v>
      </c>
      <c r="H1648" s="518">
        <v>56</v>
      </c>
      <c r="I1648" s="520">
        <v>144</v>
      </c>
      <c r="J1648" s="517">
        <v>198</v>
      </c>
      <c r="K1648" s="518">
        <v>153</v>
      </c>
      <c r="L1648" s="518">
        <v>351</v>
      </c>
    </row>
    <row r="1649" spans="1:12" ht="12.75">
      <c r="A1649" s="268" t="s">
        <v>313</v>
      </c>
      <c r="D1649" s="517">
        <v>9</v>
      </c>
      <c r="E1649" s="518">
        <v>5</v>
      </c>
      <c r="F1649" s="520">
        <v>14</v>
      </c>
      <c r="G1649" s="517">
        <v>36</v>
      </c>
      <c r="H1649" s="518">
        <v>8</v>
      </c>
      <c r="I1649" s="520">
        <v>44</v>
      </c>
      <c r="J1649" s="517">
        <v>45</v>
      </c>
      <c r="K1649" s="518">
        <v>13</v>
      </c>
      <c r="L1649" s="518">
        <v>58</v>
      </c>
    </row>
    <row r="1650" spans="1:12" ht="12.75">
      <c r="A1650" s="268" t="s">
        <v>314</v>
      </c>
      <c r="D1650" s="523">
        <v>18</v>
      </c>
      <c r="E1650" s="524">
        <v>13</v>
      </c>
      <c r="F1650" s="524">
        <v>31</v>
      </c>
      <c r="G1650" s="523">
        <v>14</v>
      </c>
      <c r="H1650" s="524">
        <v>5</v>
      </c>
      <c r="I1650" s="524">
        <v>19</v>
      </c>
      <c r="J1650" s="523">
        <v>32</v>
      </c>
      <c r="K1650" s="524">
        <v>18</v>
      </c>
      <c r="L1650" s="524">
        <v>50</v>
      </c>
    </row>
    <row r="1651" spans="3:12" ht="21.75" customHeight="1">
      <c r="C1651" s="281" t="s">
        <v>292</v>
      </c>
      <c r="D1651" s="142">
        <v>1569</v>
      </c>
      <c r="E1651" s="92">
        <v>1532</v>
      </c>
      <c r="F1651" s="241">
        <v>3101</v>
      </c>
      <c r="G1651" s="142">
        <v>307</v>
      </c>
      <c r="H1651" s="92">
        <v>176</v>
      </c>
      <c r="I1651" s="241">
        <v>483</v>
      </c>
      <c r="J1651" s="142">
        <v>1876</v>
      </c>
      <c r="K1651" s="92">
        <v>1708</v>
      </c>
      <c r="L1651" s="92">
        <v>3584</v>
      </c>
    </row>
    <row r="1652" spans="3:12" ht="12.75">
      <c r="C1652" s="281"/>
      <c r="D1652" s="92"/>
      <c r="E1652" s="92"/>
      <c r="F1652" s="241"/>
      <c r="G1652" s="92"/>
      <c r="H1652" s="92"/>
      <c r="I1652" s="241"/>
      <c r="J1652" s="92"/>
      <c r="K1652" s="92"/>
      <c r="L1652" s="92"/>
    </row>
    <row r="1653" spans="3:10" ht="12.75">
      <c r="C1653" s="281"/>
      <c r="D1653" s="504"/>
      <c r="G1653" s="504"/>
      <c r="J1653" s="504"/>
    </row>
    <row r="1654" spans="1:12" ht="33.75" customHeight="1">
      <c r="A1654" s="811" t="s">
        <v>293</v>
      </c>
      <c r="B1654" s="811"/>
      <c r="C1654" s="811"/>
      <c r="D1654" s="811"/>
      <c r="E1654" s="811"/>
      <c r="F1654" s="811"/>
      <c r="G1654" s="811"/>
      <c r="H1654" s="811"/>
      <c r="I1654" s="811"/>
      <c r="J1654" s="811"/>
      <c r="K1654" s="811"/>
      <c r="L1654" s="811"/>
    </row>
    <row r="1655" spans="1:12" ht="13.5" thickBot="1">
      <c r="A1655" s="249"/>
      <c r="B1655" s="249"/>
      <c r="C1655" s="249"/>
      <c r="D1655" s="249"/>
      <c r="E1655" s="249"/>
      <c r="F1655" s="249"/>
      <c r="G1655" s="249"/>
      <c r="H1655" s="249"/>
      <c r="I1655" s="249"/>
      <c r="J1655" s="505"/>
      <c r="K1655" s="505"/>
      <c r="L1655" s="505"/>
    </row>
    <row r="1656" spans="1:12" ht="30.75" customHeight="1">
      <c r="A1656" s="506"/>
      <c r="B1656" s="506"/>
      <c r="C1656" s="507"/>
      <c r="D1656" s="847" t="s">
        <v>298</v>
      </c>
      <c r="E1656" s="848"/>
      <c r="F1656" s="849"/>
      <c r="G1656" s="848" t="s">
        <v>299</v>
      </c>
      <c r="H1656" s="848"/>
      <c r="I1656" s="848"/>
      <c r="J1656" s="847" t="s">
        <v>300</v>
      </c>
      <c r="K1656" s="848"/>
      <c r="L1656" s="848"/>
    </row>
    <row r="1657" spans="1:12" ht="12.75">
      <c r="A1657" s="508"/>
      <c r="B1657" s="508"/>
      <c r="C1657" s="509"/>
      <c r="D1657" s="510" t="s">
        <v>301</v>
      </c>
      <c r="E1657" s="511" t="s">
        <v>302</v>
      </c>
      <c r="F1657" s="512" t="s">
        <v>303</v>
      </c>
      <c r="G1657" s="511" t="s">
        <v>301</v>
      </c>
      <c r="H1657" s="511" t="s">
        <v>302</v>
      </c>
      <c r="I1657" s="511" t="s">
        <v>303</v>
      </c>
      <c r="J1657" s="510" t="s">
        <v>301</v>
      </c>
      <c r="K1657" s="511" t="s">
        <v>302</v>
      </c>
      <c r="L1657" s="511" t="s">
        <v>303</v>
      </c>
    </row>
    <row r="1658" spans="1:12" ht="12.75">
      <c r="A1658" s="268" t="s">
        <v>307</v>
      </c>
      <c r="C1658" s="281"/>
      <c r="D1658" s="142"/>
      <c r="E1658" s="92"/>
      <c r="F1658" s="239"/>
      <c r="G1658" s="92"/>
      <c r="H1658" s="92"/>
      <c r="I1658" s="92"/>
      <c r="J1658" s="142"/>
      <c r="K1658" s="92"/>
      <c r="L1658" s="92"/>
    </row>
    <row r="1659" spans="2:12" ht="12.75">
      <c r="B1659" s="126" t="s">
        <v>401</v>
      </c>
      <c r="C1659" s="528"/>
      <c r="D1659" s="142"/>
      <c r="E1659" s="92"/>
      <c r="F1659" s="239"/>
      <c r="G1659" s="92"/>
      <c r="H1659" s="92"/>
      <c r="I1659" s="92"/>
      <c r="J1659" s="142"/>
      <c r="K1659" s="92"/>
      <c r="L1659" s="92"/>
    </row>
    <row r="1660" spans="3:12" ht="12.75">
      <c r="C1660" s="481" t="s">
        <v>23</v>
      </c>
      <c r="D1660" s="517">
        <v>20</v>
      </c>
      <c r="E1660" s="518">
        <v>57</v>
      </c>
      <c r="F1660" s="519">
        <v>77</v>
      </c>
      <c r="G1660" s="520">
        <v>1</v>
      </c>
      <c r="H1660" s="518">
        <v>13</v>
      </c>
      <c r="I1660" s="520">
        <v>14</v>
      </c>
      <c r="J1660" s="517">
        <v>21</v>
      </c>
      <c r="K1660" s="518">
        <v>70</v>
      </c>
      <c r="L1660" s="518">
        <v>91</v>
      </c>
    </row>
    <row r="1661" spans="3:12" ht="12.75">
      <c r="C1661" s="281" t="s">
        <v>300</v>
      </c>
      <c r="D1661" s="160">
        <v>20</v>
      </c>
      <c r="E1661" s="161">
        <v>57</v>
      </c>
      <c r="F1661" s="245">
        <v>77</v>
      </c>
      <c r="G1661" s="161">
        <v>1</v>
      </c>
      <c r="H1661" s="161">
        <v>13</v>
      </c>
      <c r="I1661" s="161">
        <v>14</v>
      </c>
      <c r="J1661" s="160">
        <v>21</v>
      </c>
      <c r="K1661" s="161">
        <v>70</v>
      </c>
      <c r="L1661" s="161">
        <v>91</v>
      </c>
    </row>
    <row r="1662" spans="2:12" ht="12.75">
      <c r="B1662" s="126" t="s">
        <v>402</v>
      </c>
      <c r="C1662" s="528"/>
      <c r="D1662" s="517"/>
      <c r="E1662" s="518"/>
      <c r="F1662" s="519"/>
      <c r="G1662" s="520"/>
      <c r="H1662" s="518"/>
      <c r="I1662" s="520"/>
      <c r="J1662" s="517"/>
      <c r="K1662" s="518"/>
      <c r="L1662" s="518"/>
    </row>
    <row r="1663" spans="3:12" ht="30" customHeight="1">
      <c r="C1663" s="481" t="s">
        <v>24</v>
      </c>
      <c r="D1663" s="517">
        <v>105</v>
      </c>
      <c r="E1663" s="518">
        <v>49</v>
      </c>
      <c r="F1663" s="519">
        <v>154</v>
      </c>
      <c r="G1663" s="520">
        <v>0</v>
      </c>
      <c r="H1663" s="518">
        <v>0</v>
      </c>
      <c r="I1663" s="520">
        <v>0</v>
      </c>
      <c r="J1663" s="517">
        <v>105</v>
      </c>
      <c r="K1663" s="518">
        <v>49</v>
      </c>
      <c r="L1663" s="518">
        <v>154</v>
      </c>
    </row>
    <row r="1664" spans="3:12" ht="12.75">
      <c r="C1664" s="481" t="s">
        <v>414</v>
      </c>
      <c r="D1664" s="517">
        <v>199</v>
      </c>
      <c r="E1664" s="518">
        <v>215</v>
      </c>
      <c r="F1664" s="519">
        <v>414</v>
      </c>
      <c r="G1664" s="520">
        <v>10</v>
      </c>
      <c r="H1664" s="518">
        <v>15</v>
      </c>
      <c r="I1664" s="520">
        <v>25</v>
      </c>
      <c r="J1664" s="517">
        <v>209</v>
      </c>
      <c r="K1664" s="518">
        <v>230</v>
      </c>
      <c r="L1664" s="518">
        <v>439</v>
      </c>
    </row>
    <row r="1665" spans="3:12" ht="13.5" customHeight="1">
      <c r="C1665" s="281" t="s">
        <v>300</v>
      </c>
      <c r="D1665" s="160">
        <v>304</v>
      </c>
      <c r="E1665" s="161">
        <v>264</v>
      </c>
      <c r="F1665" s="245">
        <v>568</v>
      </c>
      <c r="G1665" s="161">
        <v>10</v>
      </c>
      <c r="H1665" s="161">
        <v>15</v>
      </c>
      <c r="I1665" s="161">
        <v>25</v>
      </c>
      <c r="J1665" s="160">
        <v>314</v>
      </c>
      <c r="K1665" s="161">
        <v>279</v>
      </c>
      <c r="L1665" s="161">
        <v>593</v>
      </c>
    </row>
    <row r="1666" spans="1:12" s="126" customFormat="1" ht="12.75">
      <c r="A1666" s="268"/>
      <c r="B1666" s="126" t="s">
        <v>403</v>
      </c>
      <c r="C1666" s="281"/>
      <c r="D1666" s="142"/>
      <c r="E1666" s="92"/>
      <c r="F1666" s="239"/>
      <c r="G1666" s="92"/>
      <c r="H1666" s="92"/>
      <c r="I1666" s="92"/>
      <c r="J1666" s="142"/>
      <c r="K1666" s="92"/>
      <c r="L1666" s="92"/>
    </row>
    <row r="1667" spans="3:12" ht="12.75">
      <c r="C1667" s="481" t="s">
        <v>403</v>
      </c>
      <c r="D1667" s="517">
        <v>37</v>
      </c>
      <c r="E1667" s="518">
        <v>105</v>
      </c>
      <c r="F1667" s="519">
        <v>142</v>
      </c>
      <c r="G1667" s="520">
        <v>21</v>
      </c>
      <c r="H1667" s="518">
        <v>37</v>
      </c>
      <c r="I1667" s="520">
        <v>58</v>
      </c>
      <c r="J1667" s="517">
        <v>58</v>
      </c>
      <c r="K1667" s="518">
        <v>142</v>
      </c>
      <c r="L1667" s="518">
        <v>200</v>
      </c>
    </row>
    <row r="1668" spans="3:12" ht="12.75">
      <c r="C1668" s="281" t="s">
        <v>300</v>
      </c>
      <c r="D1668" s="160">
        <v>37</v>
      </c>
      <c r="E1668" s="161">
        <v>105</v>
      </c>
      <c r="F1668" s="245">
        <v>142</v>
      </c>
      <c r="G1668" s="161">
        <v>21</v>
      </c>
      <c r="H1668" s="161">
        <v>37</v>
      </c>
      <c r="I1668" s="161">
        <v>58</v>
      </c>
      <c r="J1668" s="160">
        <v>58</v>
      </c>
      <c r="K1668" s="161">
        <v>142</v>
      </c>
      <c r="L1668" s="161">
        <v>200</v>
      </c>
    </row>
    <row r="1669" spans="1:12" s="126" customFormat="1" ht="12.75">
      <c r="A1669" s="268"/>
      <c r="B1669" s="126" t="s">
        <v>194</v>
      </c>
      <c r="C1669" s="528"/>
      <c r="D1669" s="517"/>
      <c r="E1669" s="518"/>
      <c r="F1669" s="519"/>
      <c r="G1669" s="520"/>
      <c r="H1669" s="518"/>
      <c r="I1669" s="520"/>
      <c r="J1669" s="517"/>
      <c r="K1669" s="518"/>
      <c r="L1669" s="518"/>
    </row>
    <row r="1670" spans="3:12" ht="15.75" customHeight="1">
      <c r="C1670" s="481" t="s">
        <v>26</v>
      </c>
      <c r="D1670" s="517">
        <v>207</v>
      </c>
      <c r="E1670" s="518">
        <v>111</v>
      </c>
      <c r="F1670" s="519">
        <v>318</v>
      </c>
      <c r="G1670" s="520">
        <v>15</v>
      </c>
      <c r="H1670" s="518">
        <v>10</v>
      </c>
      <c r="I1670" s="520">
        <v>25</v>
      </c>
      <c r="J1670" s="517">
        <v>222</v>
      </c>
      <c r="K1670" s="518">
        <v>121</v>
      </c>
      <c r="L1670" s="518">
        <v>343</v>
      </c>
    </row>
    <row r="1671" spans="1:12" s="126" customFormat="1" ht="12.75">
      <c r="A1671" s="268"/>
      <c r="C1671" s="481" t="s">
        <v>165</v>
      </c>
      <c r="D1671" s="517">
        <v>166</v>
      </c>
      <c r="E1671" s="518">
        <v>103</v>
      </c>
      <c r="F1671" s="519">
        <v>269</v>
      </c>
      <c r="G1671" s="520">
        <v>8</v>
      </c>
      <c r="H1671" s="518">
        <v>6</v>
      </c>
      <c r="I1671" s="520">
        <v>14</v>
      </c>
      <c r="J1671" s="517">
        <v>174</v>
      </c>
      <c r="K1671" s="518">
        <v>109</v>
      </c>
      <c r="L1671" s="518">
        <v>283</v>
      </c>
    </row>
    <row r="1672" spans="3:12" ht="12.75">
      <c r="C1672" s="281" t="s">
        <v>300</v>
      </c>
      <c r="D1672" s="160">
        <v>373</v>
      </c>
      <c r="E1672" s="161">
        <v>214</v>
      </c>
      <c r="F1672" s="245">
        <v>587</v>
      </c>
      <c r="G1672" s="161">
        <v>23</v>
      </c>
      <c r="H1672" s="161">
        <v>16</v>
      </c>
      <c r="I1672" s="161">
        <v>39</v>
      </c>
      <c r="J1672" s="160">
        <v>396</v>
      </c>
      <c r="K1672" s="161">
        <v>230</v>
      </c>
      <c r="L1672" s="161">
        <v>626</v>
      </c>
    </row>
    <row r="1673" spans="2:12" ht="12.75">
      <c r="B1673" s="126" t="s">
        <v>405</v>
      </c>
      <c r="C1673" s="281"/>
      <c r="D1673" s="142"/>
      <c r="E1673" s="92"/>
      <c r="F1673" s="239"/>
      <c r="G1673" s="92"/>
      <c r="H1673" s="92"/>
      <c r="I1673" s="92"/>
      <c r="J1673" s="142"/>
      <c r="K1673" s="92"/>
      <c r="L1673" s="92"/>
    </row>
    <row r="1674" spans="3:12" ht="12.75">
      <c r="C1674" s="481" t="s">
        <v>405</v>
      </c>
      <c r="D1674" s="517">
        <v>68</v>
      </c>
      <c r="E1674" s="518">
        <v>181</v>
      </c>
      <c r="F1674" s="519">
        <v>249</v>
      </c>
      <c r="G1674" s="520">
        <v>5</v>
      </c>
      <c r="H1674" s="518">
        <v>14</v>
      </c>
      <c r="I1674" s="520">
        <v>19</v>
      </c>
      <c r="J1674" s="517">
        <v>73</v>
      </c>
      <c r="K1674" s="518">
        <v>195</v>
      </c>
      <c r="L1674" s="518">
        <v>268</v>
      </c>
    </row>
    <row r="1675" spans="3:12" ht="12.75">
      <c r="C1675" s="281" t="s">
        <v>300</v>
      </c>
      <c r="D1675" s="160">
        <v>68</v>
      </c>
      <c r="E1675" s="161">
        <v>181</v>
      </c>
      <c r="F1675" s="245">
        <v>249</v>
      </c>
      <c r="G1675" s="161">
        <v>5</v>
      </c>
      <c r="H1675" s="161">
        <v>14</v>
      </c>
      <c r="I1675" s="161">
        <v>19</v>
      </c>
      <c r="J1675" s="160">
        <v>73</v>
      </c>
      <c r="K1675" s="161">
        <v>195</v>
      </c>
      <c r="L1675" s="161">
        <v>268</v>
      </c>
    </row>
    <row r="1676" spans="2:12" ht="12.75">
      <c r="B1676" s="126" t="s">
        <v>406</v>
      </c>
      <c r="C1676" s="281"/>
      <c r="D1676" s="142"/>
      <c r="E1676" s="92"/>
      <c r="F1676" s="239"/>
      <c r="G1676" s="92"/>
      <c r="H1676" s="92"/>
      <c r="I1676" s="92"/>
      <c r="J1676" s="142"/>
      <c r="K1676" s="92"/>
      <c r="L1676" s="92"/>
    </row>
    <row r="1677" spans="3:12" ht="12.75">
      <c r="C1677" s="481" t="s">
        <v>406</v>
      </c>
      <c r="D1677" s="517">
        <v>81</v>
      </c>
      <c r="E1677" s="518">
        <v>87</v>
      </c>
      <c r="F1677" s="519">
        <v>168</v>
      </c>
      <c r="G1677" s="520">
        <v>18</v>
      </c>
      <c r="H1677" s="518">
        <v>8</v>
      </c>
      <c r="I1677" s="520">
        <v>26</v>
      </c>
      <c r="J1677" s="517">
        <v>99</v>
      </c>
      <c r="K1677" s="518">
        <v>95</v>
      </c>
      <c r="L1677" s="518">
        <v>194</v>
      </c>
    </row>
    <row r="1678" spans="3:12" ht="12.75">
      <c r="C1678" s="281" t="s">
        <v>300</v>
      </c>
      <c r="D1678" s="160">
        <v>81</v>
      </c>
      <c r="E1678" s="161">
        <v>87</v>
      </c>
      <c r="F1678" s="245">
        <v>168</v>
      </c>
      <c r="G1678" s="161">
        <v>18</v>
      </c>
      <c r="H1678" s="161">
        <v>8</v>
      </c>
      <c r="I1678" s="161">
        <v>26</v>
      </c>
      <c r="J1678" s="160">
        <v>99</v>
      </c>
      <c r="K1678" s="161">
        <v>95</v>
      </c>
      <c r="L1678" s="161">
        <v>194</v>
      </c>
    </row>
    <row r="1679" spans="2:12" ht="12.75">
      <c r="B1679" s="126" t="s">
        <v>407</v>
      </c>
      <c r="C1679" s="281"/>
      <c r="D1679" s="142"/>
      <c r="E1679" s="92"/>
      <c r="F1679" s="239"/>
      <c r="G1679" s="92"/>
      <c r="H1679" s="92"/>
      <c r="I1679" s="92"/>
      <c r="J1679" s="142"/>
      <c r="K1679" s="92"/>
      <c r="L1679" s="92"/>
    </row>
    <row r="1680" spans="3:12" ht="12.75">
      <c r="C1680" s="481" t="s">
        <v>407</v>
      </c>
      <c r="D1680" s="517">
        <v>79</v>
      </c>
      <c r="E1680" s="518">
        <v>49</v>
      </c>
      <c r="F1680" s="519">
        <v>128</v>
      </c>
      <c r="G1680" s="520">
        <v>4</v>
      </c>
      <c r="H1680" s="518">
        <v>0</v>
      </c>
      <c r="I1680" s="520">
        <v>4</v>
      </c>
      <c r="J1680" s="517">
        <v>83</v>
      </c>
      <c r="K1680" s="518">
        <v>49</v>
      </c>
      <c r="L1680" s="518">
        <v>132</v>
      </c>
    </row>
    <row r="1681" spans="3:12" ht="12.75">
      <c r="C1681" s="281" t="s">
        <v>300</v>
      </c>
      <c r="D1681" s="160">
        <v>79</v>
      </c>
      <c r="E1681" s="161">
        <v>49</v>
      </c>
      <c r="F1681" s="245">
        <v>128</v>
      </c>
      <c r="G1681" s="161">
        <v>4</v>
      </c>
      <c r="H1681" s="161">
        <v>0</v>
      </c>
      <c r="I1681" s="161">
        <v>4</v>
      </c>
      <c r="J1681" s="160">
        <v>83</v>
      </c>
      <c r="K1681" s="161">
        <v>49</v>
      </c>
      <c r="L1681" s="161">
        <v>132</v>
      </c>
    </row>
    <row r="1682" spans="2:12" ht="12.75">
      <c r="B1682" s="126" t="s">
        <v>396</v>
      </c>
      <c r="C1682" s="281"/>
      <c r="D1682" s="517"/>
      <c r="E1682" s="518"/>
      <c r="F1682" s="519"/>
      <c r="G1682" s="518"/>
      <c r="H1682" s="518"/>
      <c r="I1682" s="518"/>
      <c r="J1682" s="517"/>
      <c r="K1682" s="518"/>
      <c r="L1682" s="518"/>
    </row>
    <row r="1683" spans="3:12" ht="12.75">
      <c r="C1683" s="481" t="s">
        <v>12</v>
      </c>
      <c r="D1683" s="517">
        <v>185</v>
      </c>
      <c r="E1683" s="518">
        <v>4</v>
      </c>
      <c r="F1683" s="519">
        <v>189</v>
      </c>
      <c r="G1683" s="518">
        <v>6</v>
      </c>
      <c r="H1683" s="518">
        <v>1</v>
      </c>
      <c r="I1683" s="518">
        <v>7</v>
      </c>
      <c r="J1683" s="517">
        <v>191</v>
      </c>
      <c r="K1683" s="518">
        <v>5</v>
      </c>
      <c r="L1683" s="518">
        <v>196</v>
      </c>
    </row>
    <row r="1684" spans="3:12" ht="12.75">
      <c r="C1684" s="281" t="s">
        <v>300</v>
      </c>
      <c r="D1684" s="160">
        <v>185</v>
      </c>
      <c r="E1684" s="161">
        <v>4</v>
      </c>
      <c r="F1684" s="245">
        <v>189</v>
      </c>
      <c r="G1684" s="161">
        <v>6</v>
      </c>
      <c r="H1684" s="161">
        <v>1</v>
      </c>
      <c r="I1684" s="161">
        <v>7</v>
      </c>
      <c r="J1684" s="160">
        <v>191</v>
      </c>
      <c r="K1684" s="161">
        <v>5</v>
      </c>
      <c r="L1684" s="161">
        <v>196</v>
      </c>
    </row>
    <row r="1685" spans="2:12" ht="12.75">
      <c r="B1685" s="126" t="s">
        <v>139</v>
      </c>
      <c r="C1685" s="528"/>
      <c r="D1685" s="517"/>
      <c r="E1685" s="518"/>
      <c r="F1685" s="519"/>
      <c r="G1685" s="520"/>
      <c r="H1685" s="518"/>
      <c r="I1685" s="520"/>
      <c r="J1685" s="517"/>
      <c r="K1685" s="518"/>
      <c r="L1685" s="518"/>
    </row>
    <row r="1686" spans="3:12" ht="12.75">
      <c r="C1686" s="481" t="s">
        <v>29</v>
      </c>
      <c r="D1686" s="517">
        <v>55</v>
      </c>
      <c r="E1686" s="518">
        <v>132</v>
      </c>
      <c r="F1686" s="519">
        <v>187</v>
      </c>
      <c r="G1686" s="520">
        <v>6</v>
      </c>
      <c r="H1686" s="518">
        <v>9</v>
      </c>
      <c r="I1686" s="520">
        <v>15</v>
      </c>
      <c r="J1686" s="517">
        <v>61</v>
      </c>
      <c r="K1686" s="518">
        <v>141</v>
      </c>
      <c r="L1686" s="518">
        <v>202</v>
      </c>
    </row>
    <row r="1687" spans="3:12" ht="12.75">
      <c r="C1687" s="481" t="s">
        <v>30</v>
      </c>
      <c r="D1687" s="517">
        <v>92</v>
      </c>
      <c r="E1687" s="518">
        <v>76</v>
      </c>
      <c r="F1687" s="519">
        <v>168</v>
      </c>
      <c r="G1687" s="520">
        <v>7</v>
      </c>
      <c r="H1687" s="518">
        <v>6</v>
      </c>
      <c r="I1687" s="520">
        <v>13</v>
      </c>
      <c r="J1687" s="517">
        <v>99</v>
      </c>
      <c r="K1687" s="518">
        <v>82</v>
      </c>
      <c r="L1687" s="518">
        <v>181</v>
      </c>
    </row>
    <row r="1688" spans="3:12" ht="12.75">
      <c r="C1688" s="481" t="s">
        <v>31</v>
      </c>
      <c r="D1688" s="517">
        <v>38</v>
      </c>
      <c r="E1688" s="518">
        <v>49</v>
      </c>
      <c r="F1688" s="519">
        <v>87</v>
      </c>
      <c r="G1688" s="520">
        <v>1</v>
      </c>
      <c r="H1688" s="518">
        <v>5</v>
      </c>
      <c r="I1688" s="520">
        <v>6</v>
      </c>
      <c r="J1688" s="517">
        <v>39</v>
      </c>
      <c r="K1688" s="518">
        <v>54</v>
      </c>
      <c r="L1688" s="518">
        <v>93</v>
      </c>
    </row>
    <row r="1689" spans="3:12" ht="12.75">
      <c r="C1689" s="281" t="s">
        <v>300</v>
      </c>
      <c r="D1689" s="160">
        <v>185</v>
      </c>
      <c r="E1689" s="161">
        <v>257</v>
      </c>
      <c r="F1689" s="245">
        <v>442</v>
      </c>
      <c r="G1689" s="161">
        <v>14</v>
      </c>
      <c r="H1689" s="161">
        <v>20</v>
      </c>
      <c r="I1689" s="161">
        <v>34</v>
      </c>
      <c r="J1689" s="160">
        <v>199</v>
      </c>
      <c r="K1689" s="161">
        <v>277</v>
      </c>
      <c r="L1689" s="161">
        <v>476</v>
      </c>
    </row>
    <row r="1690" spans="2:12" ht="12.75">
      <c r="B1690" s="126" t="s">
        <v>146</v>
      </c>
      <c r="C1690" s="528"/>
      <c r="D1690" s="517"/>
      <c r="E1690" s="518"/>
      <c r="F1690" s="519"/>
      <c r="G1690" s="520"/>
      <c r="H1690" s="518"/>
      <c r="I1690" s="520"/>
      <c r="J1690" s="517"/>
      <c r="K1690" s="518"/>
      <c r="L1690" s="518"/>
    </row>
    <row r="1691" spans="3:12" ht="12.75">
      <c r="C1691" s="481" t="s">
        <v>32</v>
      </c>
      <c r="D1691" s="517">
        <v>34</v>
      </c>
      <c r="E1691" s="518">
        <v>117</v>
      </c>
      <c r="F1691" s="519">
        <v>151</v>
      </c>
      <c r="G1691" s="520">
        <v>0</v>
      </c>
      <c r="H1691" s="518">
        <v>9</v>
      </c>
      <c r="I1691" s="520">
        <v>9</v>
      </c>
      <c r="J1691" s="517">
        <v>34</v>
      </c>
      <c r="K1691" s="518">
        <v>126</v>
      </c>
      <c r="L1691" s="518">
        <v>160</v>
      </c>
    </row>
    <row r="1692" spans="3:12" ht="12.75">
      <c r="C1692" s="481" t="s">
        <v>413</v>
      </c>
      <c r="D1692" s="517">
        <v>90</v>
      </c>
      <c r="E1692" s="518">
        <v>429</v>
      </c>
      <c r="F1692" s="519">
        <v>519</v>
      </c>
      <c r="G1692" s="520">
        <v>27</v>
      </c>
      <c r="H1692" s="518">
        <v>65</v>
      </c>
      <c r="I1692" s="520">
        <v>92</v>
      </c>
      <c r="J1692" s="517">
        <v>117</v>
      </c>
      <c r="K1692" s="518">
        <v>494</v>
      </c>
      <c r="L1692" s="518">
        <v>611</v>
      </c>
    </row>
    <row r="1693" spans="3:12" ht="12.75">
      <c r="C1693" s="281" t="s">
        <v>300</v>
      </c>
      <c r="D1693" s="160">
        <v>124</v>
      </c>
      <c r="E1693" s="161">
        <v>546</v>
      </c>
      <c r="F1693" s="245">
        <v>670</v>
      </c>
      <c r="G1693" s="161">
        <v>27</v>
      </c>
      <c r="H1693" s="161">
        <v>74</v>
      </c>
      <c r="I1693" s="161">
        <v>101</v>
      </c>
      <c r="J1693" s="160">
        <v>151</v>
      </c>
      <c r="K1693" s="161">
        <v>620</v>
      </c>
      <c r="L1693" s="161">
        <v>771</v>
      </c>
    </row>
    <row r="1694" spans="2:12" ht="12.75">
      <c r="B1694" s="126" t="s">
        <v>196</v>
      </c>
      <c r="C1694" s="528"/>
      <c r="D1694" s="517"/>
      <c r="E1694" s="518"/>
      <c r="F1694" s="519"/>
      <c r="G1694" s="520"/>
      <c r="H1694" s="518"/>
      <c r="I1694" s="520"/>
      <c r="J1694" s="517"/>
      <c r="K1694" s="518"/>
      <c r="L1694" s="518"/>
    </row>
    <row r="1695" spans="3:12" ht="15" customHeight="1">
      <c r="C1695" s="481" t="s">
        <v>34</v>
      </c>
      <c r="D1695" s="517">
        <v>101</v>
      </c>
      <c r="E1695" s="518">
        <v>150</v>
      </c>
      <c r="F1695" s="519">
        <v>251</v>
      </c>
      <c r="G1695" s="520">
        <v>1</v>
      </c>
      <c r="H1695" s="518">
        <v>14</v>
      </c>
      <c r="I1695" s="520">
        <v>15</v>
      </c>
      <c r="J1695" s="517">
        <v>102</v>
      </c>
      <c r="K1695" s="518">
        <v>164</v>
      </c>
      <c r="L1695" s="518">
        <v>266</v>
      </c>
    </row>
    <row r="1696" spans="3:12" ht="12.75">
      <c r="C1696" s="481" t="s">
        <v>35</v>
      </c>
      <c r="D1696" s="517">
        <v>269</v>
      </c>
      <c r="E1696" s="518">
        <v>428</v>
      </c>
      <c r="F1696" s="519">
        <v>697</v>
      </c>
      <c r="G1696" s="520">
        <v>15</v>
      </c>
      <c r="H1696" s="518">
        <v>26</v>
      </c>
      <c r="I1696" s="520">
        <v>41</v>
      </c>
      <c r="J1696" s="517">
        <v>284</v>
      </c>
      <c r="K1696" s="518">
        <v>454</v>
      </c>
      <c r="L1696" s="518">
        <v>738</v>
      </c>
    </row>
    <row r="1697" spans="3:12" ht="12.75">
      <c r="C1697" s="281" t="s">
        <v>300</v>
      </c>
      <c r="D1697" s="160">
        <v>370</v>
      </c>
      <c r="E1697" s="161">
        <v>578</v>
      </c>
      <c r="F1697" s="245">
        <v>948</v>
      </c>
      <c r="G1697" s="161">
        <v>16</v>
      </c>
      <c r="H1697" s="161">
        <v>40</v>
      </c>
      <c r="I1697" s="161">
        <v>56</v>
      </c>
      <c r="J1697" s="160">
        <v>386</v>
      </c>
      <c r="K1697" s="161">
        <v>618</v>
      </c>
      <c r="L1697" s="161">
        <v>1004</v>
      </c>
    </row>
    <row r="1698" spans="2:12" ht="12.75">
      <c r="B1698" s="126" t="s">
        <v>141</v>
      </c>
      <c r="C1698" s="281"/>
      <c r="D1698" s="142"/>
      <c r="E1698" s="92"/>
      <c r="F1698" s="239"/>
      <c r="G1698" s="92"/>
      <c r="H1698" s="92"/>
      <c r="I1698" s="92"/>
      <c r="J1698" s="142"/>
      <c r="K1698" s="92"/>
      <c r="L1698" s="92"/>
    </row>
    <row r="1699" spans="3:12" ht="15.75" customHeight="1">
      <c r="C1699" s="481" t="s">
        <v>37</v>
      </c>
      <c r="D1699" s="517">
        <v>33</v>
      </c>
      <c r="E1699" s="518">
        <v>101</v>
      </c>
      <c r="F1699" s="519">
        <v>134</v>
      </c>
      <c r="G1699" s="520">
        <v>3</v>
      </c>
      <c r="H1699" s="518">
        <v>10</v>
      </c>
      <c r="I1699" s="520">
        <v>13</v>
      </c>
      <c r="J1699" s="517">
        <v>36</v>
      </c>
      <c r="K1699" s="518">
        <v>111</v>
      </c>
      <c r="L1699" s="518">
        <v>147</v>
      </c>
    </row>
    <row r="1700" spans="3:12" ht="12.75">
      <c r="C1700" s="281" t="s">
        <v>300</v>
      </c>
      <c r="D1700" s="160">
        <v>33</v>
      </c>
      <c r="E1700" s="161">
        <v>101</v>
      </c>
      <c r="F1700" s="245">
        <v>134</v>
      </c>
      <c r="G1700" s="161">
        <v>3</v>
      </c>
      <c r="H1700" s="161">
        <v>10</v>
      </c>
      <c r="I1700" s="161">
        <v>13</v>
      </c>
      <c r="J1700" s="160">
        <v>36</v>
      </c>
      <c r="K1700" s="161">
        <v>111</v>
      </c>
      <c r="L1700" s="161">
        <v>147</v>
      </c>
    </row>
    <row r="1701" spans="2:12" ht="12.75">
      <c r="B1701" s="126" t="s">
        <v>142</v>
      </c>
      <c r="C1701" s="281"/>
      <c r="D1701" s="142"/>
      <c r="E1701" s="92"/>
      <c r="F1701" s="239"/>
      <c r="G1701" s="92"/>
      <c r="H1701" s="92"/>
      <c r="I1701" s="92"/>
      <c r="J1701" s="142"/>
      <c r="K1701" s="92"/>
      <c r="L1701" s="92"/>
    </row>
    <row r="1702" spans="3:12" ht="12.75">
      <c r="C1702" s="481" t="s">
        <v>38</v>
      </c>
      <c r="D1702" s="517">
        <v>74</v>
      </c>
      <c r="E1702" s="518">
        <v>71</v>
      </c>
      <c r="F1702" s="519">
        <v>145</v>
      </c>
      <c r="G1702" s="520">
        <v>1</v>
      </c>
      <c r="H1702" s="518">
        <v>2</v>
      </c>
      <c r="I1702" s="520">
        <v>3</v>
      </c>
      <c r="J1702" s="517">
        <v>75</v>
      </c>
      <c r="K1702" s="518">
        <v>73</v>
      </c>
      <c r="L1702" s="518">
        <v>148</v>
      </c>
    </row>
    <row r="1703" spans="3:12" ht="12.75">
      <c r="C1703" s="281" t="s">
        <v>300</v>
      </c>
      <c r="D1703" s="160">
        <v>74</v>
      </c>
      <c r="E1703" s="161">
        <v>71</v>
      </c>
      <c r="F1703" s="245">
        <v>145</v>
      </c>
      <c r="G1703" s="161">
        <v>1</v>
      </c>
      <c r="H1703" s="161">
        <v>2</v>
      </c>
      <c r="I1703" s="161">
        <v>3</v>
      </c>
      <c r="J1703" s="160">
        <v>75</v>
      </c>
      <c r="K1703" s="161">
        <v>73</v>
      </c>
      <c r="L1703" s="161">
        <v>148</v>
      </c>
    </row>
    <row r="1704" spans="2:12" ht="12.75">
      <c r="B1704" s="126" t="s">
        <v>150</v>
      </c>
      <c r="C1704" s="281"/>
      <c r="D1704" s="517"/>
      <c r="E1704" s="518"/>
      <c r="F1704" s="519"/>
      <c r="G1704" s="518"/>
      <c r="H1704" s="518"/>
      <c r="I1704" s="518"/>
      <c r="J1704" s="517"/>
      <c r="K1704" s="518"/>
      <c r="L1704" s="518"/>
    </row>
    <row r="1705" spans="3:12" ht="12.75">
      <c r="C1705" s="481" t="s">
        <v>150</v>
      </c>
      <c r="D1705" s="517">
        <v>31</v>
      </c>
      <c r="E1705" s="518">
        <v>92</v>
      </c>
      <c r="F1705" s="519">
        <v>123</v>
      </c>
      <c r="G1705" s="518">
        <v>1</v>
      </c>
      <c r="H1705" s="518">
        <v>11</v>
      </c>
      <c r="I1705" s="518">
        <v>12</v>
      </c>
      <c r="J1705" s="517">
        <v>32</v>
      </c>
      <c r="K1705" s="518">
        <v>103</v>
      </c>
      <c r="L1705" s="518">
        <v>135</v>
      </c>
    </row>
    <row r="1706" spans="3:12" ht="12.75">
      <c r="C1706" s="481" t="s">
        <v>828</v>
      </c>
      <c r="D1706" s="517">
        <v>25</v>
      </c>
      <c r="E1706" s="518">
        <v>57</v>
      </c>
      <c r="F1706" s="519">
        <v>82</v>
      </c>
      <c r="G1706" s="518">
        <v>1</v>
      </c>
      <c r="H1706" s="518">
        <v>11</v>
      </c>
      <c r="I1706" s="518">
        <v>12</v>
      </c>
      <c r="J1706" s="517">
        <v>26</v>
      </c>
      <c r="K1706" s="518">
        <v>68</v>
      </c>
      <c r="L1706" s="518">
        <v>94</v>
      </c>
    </row>
    <row r="1707" spans="3:12" ht="12.75">
      <c r="C1707" s="281" t="s">
        <v>300</v>
      </c>
      <c r="D1707" s="160">
        <v>56</v>
      </c>
      <c r="E1707" s="161">
        <v>149</v>
      </c>
      <c r="F1707" s="245">
        <v>205</v>
      </c>
      <c r="G1707" s="161">
        <v>2</v>
      </c>
      <c r="H1707" s="161">
        <v>22</v>
      </c>
      <c r="I1707" s="161">
        <v>24</v>
      </c>
      <c r="J1707" s="160">
        <v>58</v>
      </c>
      <c r="K1707" s="161">
        <v>171</v>
      </c>
      <c r="L1707" s="161">
        <v>229</v>
      </c>
    </row>
    <row r="1708" spans="2:12" ht="12.75">
      <c r="B1708" s="126" t="s">
        <v>143</v>
      </c>
      <c r="C1708" s="528"/>
      <c r="D1708" s="517"/>
      <c r="E1708" s="518"/>
      <c r="F1708" s="519"/>
      <c r="G1708" s="520"/>
      <c r="H1708" s="518"/>
      <c r="I1708" s="520"/>
      <c r="J1708" s="517"/>
      <c r="K1708" s="518"/>
      <c r="L1708" s="518"/>
    </row>
    <row r="1709" spans="3:12" ht="15.75" customHeight="1">
      <c r="C1709" s="481" t="s">
        <v>39</v>
      </c>
      <c r="D1709" s="517">
        <v>161</v>
      </c>
      <c r="E1709" s="518">
        <v>40</v>
      </c>
      <c r="F1709" s="519">
        <v>201</v>
      </c>
      <c r="G1709" s="520">
        <v>6</v>
      </c>
      <c r="H1709" s="518">
        <v>2</v>
      </c>
      <c r="I1709" s="520">
        <v>8</v>
      </c>
      <c r="J1709" s="517">
        <v>167</v>
      </c>
      <c r="K1709" s="518">
        <v>42</v>
      </c>
      <c r="L1709" s="518">
        <v>209</v>
      </c>
    </row>
    <row r="1710" spans="3:12" ht="12.75">
      <c r="C1710" s="481" t="s">
        <v>40</v>
      </c>
      <c r="D1710" s="517">
        <v>38</v>
      </c>
      <c r="E1710" s="518">
        <v>45</v>
      </c>
      <c r="F1710" s="519">
        <v>83</v>
      </c>
      <c r="G1710" s="520">
        <v>1</v>
      </c>
      <c r="H1710" s="518">
        <v>2</v>
      </c>
      <c r="I1710" s="520">
        <v>3</v>
      </c>
      <c r="J1710" s="517">
        <v>39</v>
      </c>
      <c r="K1710" s="518">
        <v>47</v>
      </c>
      <c r="L1710" s="518">
        <v>86</v>
      </c>
    </row>
    <row r="1711" spans="3:12" ht="12.75">
      <c r="C1711" s="281" t="s">
        <v>300</v>
      </c>
      <c r="D1711" s="160">
        <v>199</v>
      </c>
      <c r="E1711" s="161">
        <v>85</v>
      </c>
      <c r="F1711" s="245">
        <v>284</v>
      </c>
      <c r="G1711" s="161">
        <v>7</v>
      </c>
      <c r="H1711" s="161">
        <v>4</v>
      </c>
      <c r="I1711" s="161">
        <v>11</v>
      </c>
      <c r="J1711" s="160">
        <v>206</v>
      </c>
      <c r="K1711" s="161">
        <v>89</v>
      </c>
      <c r="L1711" s="161">
        <v>295</v>
      </c>
    </row>
    <row r="1712" spans="2:12" ht="12.75">
      <c r="B1712" s="126" t="s">
        <v>144</v>
      </c>
      <c r="C1712" s="281"/>
      <c r="D1712" s="142"/>
      <c r="E1712" s="92"/>
      <c r="F1712" s="239"/>
      <c r="G1712" s="92"/>
      <c r="H1712" s="92"/>
      <c r="I1712" s="92"/>
      <c r="J1712" s="142"/>
      <c r="K1712" s="92"/>
      <c r="L1712" s="92"/>
    </row>
    <row r="1713" spans="3:12" ht="12.75">
      <c r="C1713" s="481" t="s">
        <v>415</v>
      </c>
      <c r="D1713" s="517">
        <v>40</v>
      </c>
      <c r="E1713" s="518">
        <v>46</v>
      </c>
      <c r="F1713" s="519">
        <v>86</v>
      </c>
      <c r="G1713" s="520">
        <v>0</v>
      </c>
      <c r="H1713" s="518">
        <v>2</v>
      </c>
      <c r="I1713" s="520">
        <v>2</v>
      </c>
      <c r="J1713" s="517">
        <v>40</v>
      </c>
      <c r="K1713" s="518">
        <v>48</v>
      </c>
      <c r="L1713" s="518">
        <v>88</v>
      </c>
    </row>
    <row r="1714" spans="3:12" ht="12.75">
      <c r="C1714" s="481" t="s">
        <v>450</v>
      </c>
      <c r="D1714" s="517">
        <v>35</v>
      </c>
      <c r="E1714" s="518">
        <v>11</v>
      </c>
      <c r="F1714" s="519">
        <v>46</v>
      </c>
      <c r="G1714" s="520">
        <v>1</v>
      </c>
      <c r="H1714" s="518">
        <v>0</v>
      </c>
      <c r="I1714" s="520">
        <v>1</v>
      </c>
      <c r="J1714" s="517">
        <v>36</v>
      </c>
      <c r="K1714" s="518">
        <v>11</v>
      </c>
      <c r="L1714" s="518">
        <v>47</v>
      </c>
    </row>
    <row r="1715" spans="3:12" ht="12.75">
      <c r="C1715" s="481" t="s">
        <v>44</v>
      </c>
      <c r="D1715" s="517">
        <v>96</v>
      </c>
      <c r="E1715" s="518">
        <v>3</v>
      </c>
      <c r="F1715" s="519">
        <v>99</v>
      </c>
      <c r="G1715" s="520">
        <v>5</v>
      </c>
      <c r="H1715" s="518">
        <v>2</v>
      </c>
      <c r="I1715" s="520">
        <v>7</v>
      </c>
      <c r="J1715" s="517">
        <v>101</v>
      </c>
      <c r="K1715" s="518">
        <v>5</v>
      </c>
      <c r="L1715" s="518">
        <v>106</v>
      </c>
    </row>
    <row r="1716" spans="3:12" ht="12.75">
      <c r="C1716" s="481" t="s">
        <v>46</v>
      </c>
      <c r="D1716" s="517">
        <v>34</v>
      </c>
      <c r="E1716" s="518">
        <v>5</v>
      </c>
      <c r="F1716" s="519">
        <v>39</v>
      </c>
      <c r="G1716" s="520">
        <v>2</v>
      </c>
      <c r="H1716" s="518">
        <v>0</v>
      </c>
      <c r="I1716" s="520">
        <v>2</v>
      </c>
      <c r="J1716" s="517">
        <v>36</v>
      </c>
      <c r="K1716" s="518">
        <v>5</v>
      </c>
      <c r="L1716" s="518">
        <v>41</v>
      </c>
    </row>
    <row r="1717" spans="3:12" ht="12.75">
      <c r="C1717" s="481" t="s">
        <v>416</v>
      </c>
      <c r="D1717" s="517">
        <v>20</v>
      </c>
      <c r="E1717" s="518">
        <v>11</v>
      </c>
      <c r="F1717" s="519">
        <v>31</v>
      </c>
      <c r="G1717" s="520">
        <v>1</v>
      </c>
      <c r="H1717" s="518">
        <v>0</v>
      </c>
      <c r="I1717" s="520">
        <v>1</v>
      </c>
      <c r="J1717" s="517">
        <v>21</v>
      </c>
      <c r="K1717" s="518">
        <v>11</v>
      </c>
      <c r="L1717" s="518">
        <v>32</v>
      </c>
    </row>
    <row r="1718" spans="3:12" ht="12.75">
      <c r="C1718" s="481" t="s">
        <v>420</v>
      </c>
      <c r="D1718" s="517">
        <v>12</v>
      </c>
      <c r="E1718" s="518">
        <v>9</v>
      </c>
      <c r="F1718" s="519">
        <v>21</v>
      </c>
      <c r="G1718" s="520">
        <v>2</v>
      </c>
      <c r="H1718" s="518">
        <v>0</v>
      </c>
      <c r="I1718" s="520">
        <v>2</v>
      </c>
      <c r="J1718" s="517">
        <v>14</v>
      </c>
      <c r="K1718" s="518">
        <v>9</v>
      </c>
      <c r="L1718" s="518">
        <v>23</v>
      </c>
    </row>
    <row r="1719" spans="3:12" ht="12.75">
      <c r="C1719" s="281" t="s">
        <v>300</v>
      </c>
      <c r="D1719" s="160">
        <v>237</v>
      </c>
      <c r="E1719" s="161">
        <v>85</v>
      </c>
      <c r="F1719" s="245">
        <v>322</v>
      </c>
      <c r="G1719" s="161">
        <v>11</v>
      </c>
      <c r="H1719" s="161">
        <v>4</v>
      </c>
      <c r="I1719" s="161">
        <v>15</v>
      </c>
      <c r="J1719" s="160">
        <v>248</v>
      </c>
      <c r="K1719" s="161">
        <v>89</v>
      </c>
      <c r="L1719" s="161">
        <v>337</v>
      </c>
    </row>
    <row r="1720" spans="2:12" ht="12.75">
      <c r="B1720" s="126" t="s">
        <v>145</v>
      </c>
      <c r="C1720" s="281"/>
      <c r="D1720" s="142"/>
      <c r="E1720" s="92"/>
      <c r="F1720" s="239"/>
      <c r="G1720" s="92"/>
      <c r="H1720" s="92"/>
      <c r="I1720" s="92"/>
      <c r="J1720" s="142"/>
      <c r="K1720" s="92"/>
      <c r="L1720" s="92"/>
    </row>
    <row r="1721" spans="3:12" ht="12.75">
      <c r="C1721" s="481" t="s">
        <v>145</v>
      </c>
      <c r="D1721" s="517">
        <v>33</v>
      </c>
      <c r="E1721" s="518">
        <v>16</v>
      </c>
      <c r="F1721" s="519">
        <v>49</v>
      </c>
      <c r="G1721" s="520">
        <v>4</v>
      </c>
      <c r="H1721" s="518">
        <v>5</v>
      </c>
      <c r="I1721" s="520">
        <v>9</v>
      </c>
      <c r="J1721" s="517">
        <v>37</v>
      </c>
      <c r="K1721" s="518">
        <v>21</v>
      </c>
      <c r="L1721" s="518">
        <v>58</v>
      </c>
    </row>
    <row r="1722" spans="3:12" ht="12.75">
      <c r="C1722" s="281" t="s">
        <v>300</v>
      </c>
      <c r="D1722" s="160">
        <v>33</v>
      </c>
      <c r="E1722" s="161">
        <v>16</v>
      </c>
      <c r="F1722" s="245">
        <v>49</v>
      </c>
      <c r="G1722" s="161">
        <v>4</v>
      </c>
      <c r="H1722" s="161">
        <v>5</v>
      </c>
      <c r="I1722" s="161">
        <v>9</v>
      </c>
      <c r="J1722" s="160">
        <v>37</v>
      </c>
      <c r="K1722" s="161">
        <v>21</v>
      </c>
      <c r="L1722" s="161">
        <v>58</v>
      </c>
    </row>
    <row r="1723" spans="3:12" ht="16.5" customHeight="1">
      <c r="C1723" s="281" t="s">
        <v>254</v>
      </c>
      <c r="D1723" s="142">
        <v>2458</v>
      </c>
      <c r="E1723" s="92">
        <v>2849</v>
      </c>
      <c r="F1723" s="239">
        <v>5307</v>
      </c>
      <c r="G1723" s="241">
        <v>173</v>
      </c>
      <c r="H1723" s="92">
        <v>285</v>
      </c>
      <c r="I1723" s="241">
        <v>458</v>
      </c>
      <c r="J1723" s="142">
        <v>2631</v>
      </c>
      <c r="K1723" s="92">
        <v>3134</v>
      </c>
      <c r="L1723" s="92">
        <v>5765</v>
      </c>
    </row>
    <row r="1724" spans="1:12" ht="12.75">
      <c r="A1724" s="268" t="s">
        <v>468</v>
      </c>
      <c r="C1724" s="281"/>
      <c r="D1724" s="142"/>
      <c r="E1724" s="92"/>
      <c r="F1724" s="239"/>
      <c r="G1724" s="92"/>
      <c r="H1724" s="92"/>
      <c r="I1724" s="92"/>
      <c r="J1724" s="142"/>
      <c r="K1724" s="92"/>
      <c r="L1724" s="92"/>
    </row>
    <row r="1725" spans="2:12" ht="12.75">
      <c r="B1725" s="126" t="s">
        <v>401</v>
      </c>
      <c r="C1725" s="281"/>
      <c r="D1725" s="142"/>
      <c r="E1725" s="92"/>
      <c r="F1725" s="239"/>
      <c r="G1725" s="92"/>
      <c r="H1725" s="92"/>
      <c r="I1725" s="92"/>
      <c r="J1725" s="517"/>
      <c r="K1725" s="518"/>
      <c r="L1725" s="518"/>
    </row>
    <row r="1726" spans="3:12" ht="12.75">
      <c r="C1726" s="481" t="s">
        <v>23</v>
      </c>
      <c r="D1726" s="517">
        <v>22</v>
      </c>
      <c r="E1726" s="518">
        <v>28</v>
      </c>
      <c r="F1726" s="519">
        <v>50</v>
      </c>
      <c r="G1726" s="520">
        <v>2</v>
      </c>
      <c r="H1726" s="518">
        <v>2</v>
      </c>
      <c r="I1726" s="520">
        <v>4</v>
      </c>
      <c r="J1726" s="517">
        <v>24</v>
      </c>
      <c r="K1726" s="518">
        <v>30</v>
      </c>
      <c r="L1726" s="518">
        <v>54</v>
      </c>
    </row>
    <row r="1727" spans="3:12" ht="12.75">
      <c r="C1727" s="281" t="s">
        <v>300</v>
      </c>
      <c r="D1727" s="160">
        <v>22</v>
      </c>
      <c r="E1727" s="161">
        <v>28</v>
      </c>
      <c r="F1727" s="245">
        <v>50</v>
      </c>
      <c r="G1727" s="161">
        <v>2</v>
      </c>
      <c r="H1727" s="161">
        <v>2</v>
      </c>
      <c r="I1727" s="161">
        <v>4</v>
      </c>
      <c r="J1727" s="160">
        <v>24</v>
      </c>
      <c r="K1727" s="161">
        <v>30</v>
      </c>
      <c r="L1727" s="161">
        <v>54</v>
      </c>
    </row>
    <row r="1728" spans="2:12" ht="95.25" customHeight="1">
      <c r="B1728" s="861" t="s">
        <v>408</v>
      </c>
      <c r="C1728" s="862"/>
      <c r="D1728" s="92"/>
      <c r="E1728" s="92"/>
      <c r="F1728" s="239"/>
      <c r="G1728" s="92"/>
      <c r="H1728" s="92"/>
      <c r="I1728" s="92"/>
      <c r="J1728" s="142"/>
      <c r="K1728" s="92"/>
      <c r="L1728" s="92"/>
    </row>
    <row r="1729" spans="3:12" ht="12.75">
      <c r="C1729" s="481" t="s">
        <v>259</v>
      </c>
      <c r="D1729" s="517">
        <v>2</v>
      </c>
      <c r="E1729" s="518">
        <v>1</v>
      </c>
      <c r="F1729" s="519">
        <v>3</v>
      </c>
      <c r="G1729" s="520">
        <v>19</v>
      </c>
      <c r="H1729" s="518">
        <v>25</v>
      </c>
      <c r="I1729" s="520">
        <v>44</v>
      </c>
      <c r="J1729" s="517">
        <v>21</v>
      </c>
      <c r="K1729" s="518">
        <v>26</v>
      </c>
      <c r="L1729" s="518">
        <v>47</v>
      </c>
    </row>
    <row r="1730" spans="3:12" ht="12.75">
      <c r="C1730" s="281" t="s">
        <v>300</v>
      </c>
      <c r="D1730" s="160">
        <v>2</v>
      </c>
      <c r="E1730" s="161">
        <v>1</v>
      </c>
      <c r="F1730" s="245">
        <v>3</v>
      </c>
      <c r="G1730" s="161">
        <v>19</v>
      </c>
      <c r="H1730" s="161">
        <v>25</v>
      </c>
      <c r="I1730" s="161">
        <v>44</v>
      </c>
      <c r="J1730" s="160">
        <v>21</v>
      </c>
      <c r="K1730" s="161">
        <v>26</v>
      </c>
      <c r="L1730" s="161">
        <v>47</v>
      </c>
    </row>
    <row r="1731" spans="2:12" ht="12.75">
      <c r="B1731" s="126" t="s">
        <v>402</v>
      </c>
      <c r="C1731" s="281"/>
      <c r="D1731" s="142"/>
      <c r="E1731" s="92"/>
      <c r="F1731" s="239"/>
      <c r="G1731" s="92"/>
      <c r="H1731" s="92"/>
      <c r="I1731" s="92"/>
      <c r="J1731" s="142"/>
      <c r="K1731" s="92"/>
      <c r="L1731" s="92"/>
    </row>
    <row r="1732" spans="3:12" ht="26.25">
      <c r="C1732" s="481" t="s">
        <v>24</v>
      </c>
      <c r="D1732" s="517">
        <v>53</v>
      </c>
      <c r="E1732" s="518">
        <v>31</v>
      </c>
      <c r="F1732" s="519">
        <v>84</v>
      </c>
      <c r="G1732" s="518">
        <v>1</v>
      </c>
      <c r="H1732" s="518">
        <v>1</v>
      </c>
      <c r="I1732" s="518">
        <v>2</v>
      </c>
      <c r="J1732" s="517">
        <v>54</v>
      </c>
      <c r="K1732" s="518">
        <v>32</v>
      </c>
      <c r="L1732" s="518">
        <v>86</v>
      </c>
    </row>
    <row r="1733" spans="3:12" ht="12.75">
      <c r="C1733" s="481" t="s">
        <v>414</v>
      </c>
      <c r="D1733" s="517">
        <v>57</v>
      </c>
      <c r="E1733" s="518">
        <v>80</v>
      </c>
      <c r="F1733" s="519">
        <v>137</v>
      </c>
      <c r="G1733" s="520">
        <v>19</v>
      </c>
      <c r="H1733" s="518">
        <v>35</v>
      </c>
      <c r="I1733" s="520">
        <v>54</v>
      </c>
      <c r="J1733" s="517">
        <v>76</v>
      </c>
      <c r="K1733" s="518">
        <v>115</v>
      </c>
      <c r="L1733" s="518">
        <v>191</v>
      </c>
    </row>
    <row r="1734" spans="3:12" ht="12.75">
      <c r="C1734" s="281" t="s">
        <v>300</v>
      </c>
      <c r="D1734" s="160">
        <v>110</v>
      </c>
      <c r="E1734" s="161">
        <v>111</v>
      </c>
      <c r="F1734" s="245">
        <v>221</v>
      </c>
      <c r="G1734" s="161">
        <v>20</v>
      </c>
      <c r="H1734" s="161">
        <v>36</v>
      </c>
      <c r="I1734" s="161">
        <v>56</v>
      </c>
      <c r="J1734" s="160">
        <v>130</v>
      </c>
      <c r="K1734" s="161">
        <v>147</v>
      </c>
      <c r="L1734" s="161">
        <v>277</v>
      </c>
    </row>
    <row r="1735" spans="2:12" ht="12.75">
      <c r="B1735" s="126" t="s">
        <v>403</v>
      </c>
      <c r="C1735" s="281"/>
      <c r="D1735" s="142"/>
      <c r="E1735" s="92"/>
      <c r="F1735" s="239"/>
      <c r="G1735" s="92"/>
      <c r="H1735" s="92"/>
      <c r="I1735" s="92"/>
      <c r="J1735" s="142"/>
      <c r="K1735" s="92"/>
      <c r="L1735" s="92"/>
    </row>
    <row r="1736" spans="3:12" ht="12.75">
      <c r="C1736" s="481" t="s">
        <v>403</v>
      </c>
      <c r="D1736" s="517">
        <v>10</v>
      </c>
      <c r="E1736" s="518">
        <v>32</v>
      </c>
      <c r="F1736" s="519">
        <v>42</v>
      </c>
      <c r="G1736" s="520">
        <v>6</v>
      </c>
      <c r="H1736" s="518">
        <v>5</v>
      </c>
      <c r="I1736" s="520">
        <v>11</v>
      </c>
      <c r="J1736" s="517">
        <v>16</v>
      </c>
      <c r="K1736" s="518">
        <v>37</v>
      </c>
      <c r="L1736" s="518">
        <v>53</v>
      </c>
    </row>
    <row r="1737" spans="3:12" ht="12.75">
      <c r="C1737" s="281" t="s">
        <v>300</v>
      </c>
      <c r="D1737" s="160">
        <v>10</v>
      </c>
      <c r="E1737" s="161">
        <v>32</v>
      </c>
      <c r="F1737" s="245">
        <v>42</v>
      </c>
      <c r="G1737" s="161">
        <v>6</v>
      </c>
      <c r="H1737" s="161">
        <v>5</v>
      </c>
      <c r="I1737" s="161">
        <v>11</v>
      </c>
      <c r="J1737" s="160">
        <v>16</v>
      </c>
      <c r="K1737" s="161">
        <v>37</v>
      </c>
      <c r="L1737" s="161">
        <v>53</v>
      </c>
    </row>
    <row r="1738" spans="2:12" ht="27" customHeight="1">
      <c r="B1738" s="850" t="s">
        <v>194</v>
      </c>
      <c r="C1738" s="851"/>
      <c r="D1738" s="142"/>
      <c r="E1738" s="92"/>
      <c r="F1738" s="239"/>
      <c r="G1738" s="92"/>
      <c r="H1738" s="92"/>
      <c r="I1738" s="92"/>
      <c r="J1738" s="142"/>
      <c r="K1738" s="92"/>
      <c r="L1738" s="92"/>
    </row>
    <row r="1739" spans="3:12" ht="12.75">
      <c r="C1739" s="481" t="s">
        <v>72</v>
      </c>
      <c r="D1739" s="517">
        <v>155</v>
      </c>
      <c r="E1739" s="518">
        <v>123</v>
      </c>
      <c r="F1739" s="519">
        <v>278</v>
      </c>
      <c r="G1739" s="520">
        <v>7</v>
      </c>
      <c r="H1739" s="518">
        <v>6</v>
      </c>
      <c r="I1739" s="520">
        <v>13</v>
      </c>
      <c r="J1739" s="517">
        <v>162</v>
      </c>
      <c r="K1739" s="518">
        <v>129</v>
      </c>
      <c r="L1739" s="518">
        <v>291</v>
      </c>
    </row>
    <row r="1740" spans="3:12" ht="12.75">
      <c r="C1740" s="480" t="s">
        <v>741</v>
      </c>
      <c r="D1740" s="517">
        <v>17</v>
      </c>
      <c r="E1740" s="518">
        <v>3</v>
      </c>
      <c r="F1740" s="519">
        <v>20</v>
      </c>
      <c r="G1740" s="520">
        <v>3</v>
      </c>
      <c r="H1740" s="518">
        <v>1</v>
      </c>
      <c r="I1740" s="520">
        <v>4</v>
      </c>
      <c r="J1740" s="517">
        <v>20</v>
      </c>
      <c r="K1740" s="518">
        <v>4</v>
      </c>
      <c r="L1740" s="518">
        <v>24</v>
      </c>
    </row>
    <row r="1741" spans="3:12" ht="12.75">
      <c r="C1741" s="481" t="s">
        <v>527</v>
      </c>
      <c r="D1741" s="517">
        <v>55</v>
      </c>
      <c r="E1741" s="518">
        <v>29</v>
      </c>
      <c r="F1741" s="519">
        <v>84</v>
      </c>
      <c r="G1741" s="520">
        <v>104</v>
      </c>
      <c r="H1741" s="518">
        <v>128</v>
      </c>
      <c r="I1741" s="520">
        <v>232</v>
      </c>
      <c r="J1741" s="517">
        <v>159</v>
      </c>
      <c r="K1741" s="518">
        <v>157</v>
      </c>
      <c r="L1741" s="518">
        <v>316</v>
      </c>
    </row>
    <row r="1742" spans="3:12" ht="12.75">
      <c r="C1742" s="481" t="s">
        <v>176</v>
      </c>
      <c r="D1742" s="517">
        <v>0</v>
      </c>
      <c r="E1742" s="518">
        <v>3</v>
      </c>
      <c r="F1742" s="519">
        <v>3</v>
      </c>
      <c r="G1742" s="520">
        <v>29</v>
      </c>
      <c r="H1742" s="518">
        <v>43</v>
      </c>
      <c r="I1742" s="520">
        <v>72</v>
      </c>
      <c r="J1742" s="517">
        <v>29</v>
      </c>
      <c r="K1742" s="518">
        <v>46</v>
      </c>
      <c r="L1742" s="518">
        <v>75</v>
      </c>
    </row>
    <row r="1743" spans="3:12" ht="15" customHeight="1">
      <c r="C1743" s="481" t="s">
        <v>26</v>
      </c>
      <c r="D1743" s="517">
        <v>63</v>
      </c>
      <c r="E1743" s="518">
        <v>44</v>
      </c>
      <c r="F1743" s="519">
        <v>107</v>
      </c>
      <c r="G1743" s="520">
        <v>3</v>
      </c>
      <c r="H1743" s="518">
        <v>3</v>
      </c>
      <c r="I1743" s="520">
        <v>6</v>
      </c>
      <c r="J1743" s="517">
        <v>66</v>
      </c>
      <c r="K1743" s="518">
        <v>47</v>
      </c>
      <c r="L1743" s="518">
        <v>113</v>
      </c>
    </row>
    <row r="1744" spans="3:12" ht="12.75">
      <c r="C1744" s="481" t="s">
        <v>165</v>
      </c>
      <c r="D1744" s="517">
        <v>63</v>
      </c>
      <c r="E1744" s="518">
        <v>36</v>
      </c>
      <c r="F1744" s="519">
        <v>99</v>
      </c>
      <c r="G1744" s="520">
        <v>1</v>
      </c>
      <c r="H1744" s="518">
        <v>0</v>
      </c>
      <c r="I1744" s="520">
        <v>1</v>
      </c>
      <c r="J1744" s="517">
        <v>64</v>
      </c>
      <c r="K1744" s="518">
        <v>36</v>
      </c>
      <c r="L1744" s="518">
        <v>100</v>
      </c>
    </row>
    <row r="1745" spans="3:12" ht="12.75">
      <c r="C1745" s="281" t="s">
        <v>300</v>
      </c>
      <c r="D1745" s="160">
        <v>353</v>
      </c>
      <c r="E1745" s="161">
        <v>238</v>
      </c>
      <c r="F1745" s="245">
        <v>591</v>
      </c>
      <c r="G1745" s="161">
        <v>147</v>
      </c>
      <c r="H1745" s="161">
        <v>181</v>
      </c>
      <c r="I1745" s="161">
        <v>328</v>
      </c>
      <c r="J1745" s="160">
        <v>500</v>
      </c>
      <c r="K1745" s="161">
        <v>419</v>
      </c>
      <c r="L1745" s="161">
        <v>919</v>
      </c>
    </row>
    <row r="1746" spans="2:12" ht="12.75">
      <c r="B1746" s="126" t="s">
        <v>405</v>
      </c>
      <c r="C1746" s="281"/>
      <c r="D1746" s="142"/>
      <c r="E1746" s="92"/>
      <c r="F1746" s="239"/>
      <c r="G1746" s="92"/>
      <c r="H1746" s="92"/>
      <c r="I1746" s="92"/>
      <c r="J1746" s="142"/>
      <c r="K1746" s="92"/>
      <c r="L1746" s="92"/>
    </row>
    <row r="1747" spans="3:12" ht="12.75">
      <c r="C1747" s="481" t="s">
        <v>77</v>
      </c>
      <c r="D1747" s="517">
        <v>12</v>
      </c>
      <c r="E1747" s="518">
        <v>54</v>
      </c>
      <c r="F1747" s="519">
        <v>66</v>
      </c>
      <c r="G1747" s="518">
        <v>0</v>
      </c>
      <c r="H1747" s="518">
        <v>1</v>
      </c>
      <c r="I1747" s="518">
        <v>1</v>
      </c>
      <c r="J1747" s="517">
        <v>12</v>
      </c>
      <c r="K1747" s="518">
        <v>55</v>
      </c>
      <c r="L1747" s="518">
        <v>67</v>
      </c>
    </row>
    <row r="1748" spans="3:12" ht="12.75">
      <c r="C1748" s="481" t="s">
        <v>78</v>
      </c>
      <c r="D1748" s="517">
        <v>13</v>
      </c>
      <c r="E1748" s="518">
        <v>17</v>
      </c>
      <c r="F1748" s="519">
        <v>30</v>
      </c>
      <c r="G1748" s="520">
        <v>1</v>
      </c>
      <c r="H1748" s="518">
        <v>1</v>
      </c>
      <c r="I1748" s="520">
        <v>2</v>
      </c>
      <c r="J1748" s="517">
        <v>14</v>
      </c>
      <c r="K1748" s="518">
        <v>18</v>
      </c>
      <c r="L1748" s="518">
        <v>32</v>
      </c>
    </row>
    <row r="1749" spans="3:12" ht="12.75">
      <c r="C1749" s="281" t="s">
        <v>300</v>
      </c>
      <c r="D1749" s="160">
        <v>25</v>
      </c>
      <c r="E1749" s="161">
        <v>71</v>
      </c>
      <c r="F1749" s="245">
        <v>96</v>
      </c>
      <c r="G1749" s="161">
        <v>1</v>
      </c>
      <c r="H1749" s="161">
        <v>2</v>
      </c>
      <c r="I1749" s="161">
        <v>3</v>
      </c>
      <c r="J1749" s="160">
        <v>26</v>
      </c>
      <c r="K1749" s="161">
        <v>73</v>
      </c>
      <c r="L1749" s="161">
        <v>99</v>
      </c>
    </row>
    <row r="1750" spans="2:12" ht="12.75">
      <c r="B1750" s="126" t="s">
        <v>406</v>
      </c>
      <c r="C1750" s="281"/>
      <c r="D1750" s="142"/>
      <c r="E1750" s="92"/>
      <c r="F1750" s="239"/>
      <c r="G1750" s="92"/>
      <c r="H1750" s="92"/>
      <c r="I1750" s="92"/>
      <c r="J1750" s="142"/>
      <c r="K1750" s="92"/>
      <c r="L1750" s="92"/>
    </row>
    <row r="1751" spans="3:12" ht="12.75">
      <c r="C1751" s="481" t="s">
        <v>406</v>
      </c>
      <c r="D1751" s="517">
        <v>94</v>
      </c>
      <c r="E1751" s="518">
        <v>112</v>
      </c>
      <c r="F1751" s="519">
        <v>206</v>
      </c>
      <c r="G1751" s="520">
        <v>15</v>
      </c>
      <c r="H1751" s="518">
        <v>10</v>
      </c>
      <c r="I1751" s="520">
        <v>25</v>
      </c>
      <c r="J1751" s="517">
        <v>109</v>
      </c>
      <c r="K1751" s="518">
        <v>122</v>
      </c>
      <c r="L1751" s="518">
        <v>231</v>
      </c>
    </row>
    <row r="1752" spans="3:12" ht="12.75">
      <c r="C1752" s="281" t="s">
        <v>300</v>
      </c>
      <c r="D1752" s="160">
        <v>94</v>
      </c>
      <c r="E1752" s="161">
        <v>112</v>
      </c>
      <c r="F1752" s="245">
        <v>206</v>
      </c>
      <c r="G1752" s="161">
        <v>15</v>
      </c>
      <c r="H1752" s="161">
        <v>10</v>
      </c>
      <c r="I1752" s="161">
        <v>25</v>
      </c>
      <c r="J1752" s="160">
        <v>109</v>
      </c>
      <c r="K1752" s="161">
        <v>122</v>
      </c>
      <c r="L1752" s="161">
        <v>231</v>
      </c>
    </row>
    <row r="1753" spans="2:12" ht="12.75">
      <c r="B1753" s="126" t="s">
        <v>407</v>
      </c>
      <c r="C1753" s="281"/>
      <c r="D1753" s="142"/>
      <c r="E1753" s="92"/>
      <c r="F1753" s="239"/>
      <c r="G1753" s="92"/>
      <c r="H1753" s="92"/>
      <c r="I1753" s="92"/>
      <c r="J1753" s="142"/>
      <c r="K1753" s="92"/>
      <c r="L1753" s="92"/>
    </row>
    <row r="1754" spans="3:12" ht="12.75">
      <c r="C1754" s="481" t="s">
        <v>407</v>
      </c>
      <c r="D1754" s="517">
        <v>47</v>
      </c>
      <c r="E1754" s="518">
        <v>20</v>
      </c>
      <c r="F1754" s="519">
        <v>67</v>
      </c>
      <c r="G1754" s="520">
        <v>1</v>
      </c>
      <c r="H1754" s="518">
        <v>0</v>
      </c>
      <c r="I1754" s="520">
        <v>1</v>
      </c>
      <c r="J1754" s="517">
        <v>48</v>
      </c>
      <c r="K1754" s="518">
        <v>20</v>
      </c>
      <c r="L1754" s="518">
        <v>68</v>
      </c>
    </row>
    <row r="1755" spans="3:12" ht="12.75">
      <c r="C1755" s="281" t="s">
        <v>300</v>
      </c>
      <c r="D1755" s="160">
        <v>47</v>
      </c>
      <c r="E1755" s="161">
        <v>20</v>
      </c>
      <c r="F1755" s="245">
        <v>67</v>
      </c>
      <c r="G1755" s="161">
        <v>1</v>
      </c>
      <c r="H1755" s="161">
        <v>0</v>
      </c>
      <c r="I1755" s="161">
        <v>1</v>
      </c>
      <c r="J1755" s="160">
        <v>48</v>
      </c>
      <c r="K1755" s="161">
        <v>20</v>
      </c>
      <c r="L1755" s="161">
        <v>68</v>
      </c>
    </row>
    <row r="1756" spans="2:12" ht="12.75">
      <c r="B1756" s="126" t="s">
        <v>396</v>
      </c>
      <c r="C1756" s="281"/>
      <c r="D1756" s="142"/>
      <c r="E1756" s="92"/>
      <c r="F1756" s="239"/>
      <c r="G1756" s="92"/>
      <c r="H1756" s="92"/>
      <c r="I1756" s="92"/>
      <c r="J1756" s="142"/>
      <c r="K1756" s="92"/>
      <c r="L1756" s="92"/>
    </row>
    <row r="1757" spans="3:12" ht="12.75">
      <c r="C1757" s="516" t="s">
        <v>15</v>
      </c>
      <c r="D1757" s="517">
        <v>55</v>
      </c>
      <c r="E1757" s="518">
        <v>1</v>
      </c>
      <c r="F1757" s="519">
        <v>56</v>
      </c>
      <c r="G1757" s="518">
        <v>1</v>
      </c>
      <c r="H1757" s="518">
        <v>0</v>
      </c>
      <c r="I1757" s="518">
        <v>1</v>
      </c>
      <c r="J1757" s="517">
        <v>56</v>
      </c>
      <c r="K1757" s="518">
        <v>1</v>
      </c>
      <c r="L1757" s="518">
        <v>57</v>
      </c>
    </row>
    <row r="1758" spans="3:12" ht="12.75">
      <c r="C1758" s="516" t="s">
        <v>16</v>
      </c>
      <c r="D1758" s="517">
        <v>7</v>
      </c>
      <c r="E1758" s="518">
        <v>0</v>
      </c>
      <c r="F1758" s="519">
        <v>7</v>
      </c>
      <c r="G1758" s="518">
        <v>0</v>
      </c>
      <c r="H1758" s="518">
        <v>0</v>
      </c>
      <c r="I1758" s="518">
        <v>0</v>
      </c>
      <c r="J1758" s="517">
        <v>7</v>
      </c>
      <c r="K1758" s="518">
        <v>0</v>
      </c>
      <c r="L1758" s="518">
        <v>7</v>
      </c>
    </row>
    <row r="1759" spans="3:12" ht="12.75">
      <c r="C1759" s="516" t="s">
        <v>56</v>
      </c>
      <c r="D1759" s="517">
        <v>38</v>
      </c>
      <c r="E1759" s="518">
        <v>22</v>
      </c>
      <c r="F1759" s="519">
        <v>60</v>
      </c>
      <c r="G1759" s="518">
        <v>2</v>
      </c>
      <c r="H1759" s="518">
        <v>2</v>
      </c>
      <c r="I1759" s="518">
        <v>4</v>
      </c>
      <c r="J1759" s="517">
        <v>40</v>
      </c>
      <c r="K1759" s="518">
        <v>24</v>
      </c>
      <c r="L1759" s="518">
        <v>64</v>
      </c>
    </row>
    <row r="1760" spans="3:12" ht="12.75">
      <c r="C1760" s="281" t="s">
        <v>300</v>
      </c>
      <c r="D1760" s="160">
        <v>100</v>
      </c>
      <c r="E1760" s="161">
        <v>23</v>
      </c>
      <c r="F1760" s="245">
        <v>123</v>
      </c>
      <c r="G1760" s="161">
        <v>3</v>
      </c>
      <c r="H1760" s="161">
        <v>2</v>
      </c>
      <c r="I1760" s="161">
        <v>5</v>
      </c>
      <c r="J1760" s="160">
        <v>103</v>
      </c>
      <c r="K1760" s="161">
        <v>25</v>
      </c>
      <c r="L1760" s="161">
        <v>128</v>
      </c>
    </row>
    <row r="1761" spans="2:12" ht="12.75">
      <c r="B1761" s="126" t="s">
        <v>139</v>
      </c>
      <c r="C1761" s="281"/>
      <c r="D1761" s="142"/>
      <c r="E1761" s="92"/>
      <c r="F1761" s="239"/>
      <c r="G1761" s="92"/>
      <c r="H1761" s="92"/>
      <c r="I1761" s="92"/>
      <c r="J1761" s="142"/>
      <c r="K1761" s="92"/>
      <c r="L1761" s="92"/>
    </row>
    <row r="1762" spans="3:12" ht="12.75">
      <c r="C1762" s="481" t="s">
        <v>29</v>
      </c>
      <c r="D1762" s="517">
        <v>26</v>
      </c>
      <c r="E1762" s="518">
        <v>76</v>
      </c>
      <c r="F1762" s="519">
        <v>102</v>
      </c>
      <c r="G1762" s="520">
        <v>3</v>
      </c>
      <c r="H1762" s="518">
        <v>4</v>
      </c>
      <c r="I1762" s="520">
        <v>7</v>
      </c>
      <c r="J1762" s="517">
        <v>29</v>
      </c>
      <c r="K1762" s="518">
        <v>80</v>
      </c>
      <c r="L1762" s="518">
        <v>109</v>
      </c>
    </row>
    <row r="1763" spans="3:12" ht="12.75">
      <c r="C1763" s="481" t="s">
        <v>514</v>
      </c>
      <c r="D1763" s="517">
        <v>4</v>
      </c>
      <c r="E1763" s="518">
        <v>17</v>
      </c>
      <c r="F1763" s="519">
        <v>21</v>
      </c>
      <c r="G1763" s="520">
        <v>26</v>
      </c>
      <c r="H1763" s="518">
        <v>86</v>
      </c>
      <c r="I1763" s="520">
        <v>112</v>
      </c>
      <c r="J1763" s="517">
        <v>30</v>
      </c>
      <c r="K1763" s="518">
        <v>103</v>
      </c>
      <c r="L1763" s="518">
        <v>133</v>
      </c>
    </row>
    <row r="1764" spans="3:12" ht="12.75">
      <c r="C1764" s="481" t="s">
        <v>30</v>
      </c>
      <c r="D1764" s="517">
        <v>62</v>
      </c>
      <c r="E1764" s="518">
        <v>44</v>
      </c>
      <c r="F1764" s="519">
        <v>106</v>
      </c>
      <c r="G1764" s="520">
        <v>7</v>
      </c>
      <c r="H1764" s="518">
        <v>7</v>
      </c>
      <c r="I1764" s="520">
        <v>14</v>
      </c>
      <c r="J1764" s="517">
        <v>69</v>
      </c>
      <c r="K1764" s="518">
        <v>51</v>
      </c>
      <c r="L1764" s="518">
        <v>120</v>
      </c>
    </row>
    <row r="1765" spans="3:12" ht="12.75">
      <c r="C1765" s="481" t="s">
        <v>31</v>
      </c>
      <c r="D1765" s="517">
        <v>17</v>
      </c>
      <c r="E1765" s="518">
        <v>20</v>
      </c>
      <c r="F1765" s="519">
        <v>37</v>
      </c>
      <c r="G1765" s="520">
        <v>1</v>
      </c>
      <c r="H1765" s="518">
        <v>2</v>
      </c>
      <c r="I1765" s="520">
        <v>3</v>
      </c>
      <c r="J1765" s="517">
        <v>18</v>
      </c>
      <c r="K1765" s="518">
        <v>22</v>
      </c>
      <c r="L1765" s="518">
        <v>40</v>
      </c>
    </row>
    <row r="1766" spans="3:12" ht="12.75">
      <c r="C1766" s="281" t="s">
        <v>300</v>
      </c>
      <c r="D1766" s="160">
        <v>109</v>
      </c>
      <c r="E1766" s="161">
        <v>157</v>
      </c>
      <c r="F1766" s="245">
        <v>266</v>
      </c>
      <c r="G1766" s="161">
        <v>37</v>
      </c>
      <c r="H1766" s="161">
        <v>99</v>
      </c>
      <c r="I1766" s="161">
        <v>136</v>
      </c>
      <c r="J1766" s="160">
        <v>146</v>
      </c>
      <c r="K1766" s="161">
        <v>256</v>
      </c>
      <c r="L1766" s="161">
        <v>402</v>
      </c>
    </row>
    <row r="1767" spans="2:12" ht="12.75">
      <c r="B1767" s="126" t="s">
        <v>146</v>
      </c>
      <c r="C1767" s="281"/>
      <c r="D1767" s="142"/>
      <c r="E1767" s="92"/>
      <c r="F1767" s="239"/>
      <c r="G1767" s="92"/>
      <c r="H1767" s="92"/>
      <c r="I1767" s="92"/>
      <c r="J1767" s="142"/>
      <c r="K1767" s="92"/>
      <c r="L1767" s="92"/>
    </row>
    <row r="1768" spans="3:12" ht="12.75">
      <c r="C1768" s="481" t="s">
        <v>32</v>
      </c>
      <c r="D1768" s="517">
        <v>11</v>
      </c>
      <c r="E1768" s="518">
        <v>81</v>
      </c>
      <c r="F1768" s="519">
        <v>92</v>
      </c>
      <c r="G1768" s="520">
        <v>0</v>
      </c>
      <c r="H1768" s="518">
        <v>3</v>
      </c>
      <c r="I1768" s="520">
        <v>3</v>
      </c>
      <c r="J1768" s="517">
        <v>11</v>
      </c>
      <c r="K1768" s="518">
        <v>84</v>
      </c>
      <c r="L1768" s="518">
        <v>95</v>
      </c>
    </row>
    <row r="1769" spans="3:12" ht="12.75">
      <c r="C1769" s="481" t="s">
        <v>515</v>
      </c>
      <c r="D1769" s="517">
        <v>3</v>
      </c>
      <c r="E1769" s="518">
        <v>4</v>
      </c>
      <c r="F1769" s="519">
        <v>7</v>
      </c>
      <c r="G1769" s="520">
        <v>21</v>
      </c>
      <c r="H1769" s="518">
        <v>63</v>
      </c>
      <c r="I1769" s="520">
        <v>84</v>
      </c>
      <c r="J1769" s="517">
        <v>24</v>
      </c>
      <c r="K1769" s="518">
        <v>67</v>
      </c>
      <c r="L1769" s="518">
        <v>91</v>
      </c>
    </row>
    <row r="1770" spans="3:12" ht="12.75">
      <c r="C1770" s="481" t="s">
        <v>33</v>
      </c>
      <c r="D1770" s="517">
        <v>0</v>
      </c>
      <c r="E1770" s="518">
        <v>11</v>
      </c>
      <c r="F1770" s="519">
        <v>11</v>
      </c>
      <c r="G1770" s="520">
        <v>0</v>
      </c>
      <c r="H1770" s="518">
        <v>0</v>
      </c>
      <c r="I1770" s="520">
        <v>0</v>
      </c>
      <c r="J1770" s="517">
        <v>0</v>
      </c>
      <c r="K1770" s="518">
        <v>11</v>
      </c>
      <c r="L1770" s="518">
        <v>11</v>
      </c>
    </row>
    <row r="1771" spans="3:12" ht="12.75">
      <c r="C1771" s="481" t="s">
        <v>413</v>
      </c>
      <c r="D1771" s="517">
        <v>74</v>
      </c>
      <c r="E1771" s="518">
        <v>334</v>
      </c>
      <c r="F1771" s="519">
        <v>408</v>
      </c>
      <c r="G1771" s="520">
        <v>10</v>
      </c>
      <c r="H1771" s="518">
        <v>33</v>
      </c>
      <c r="I1771" s="520">
        <v>43</v>
      </c>
      <c r="J1771" s="517">
        <v>84</v>
      </c>
      <c r="K1771" s="518">
        <v>367</v>
      </c>
      <c r="L1771" s="518">
        <v>451</v>
      </c>
    </row>
    <row r="1772" spans="3:12" ht="12.75">
      <c r="C1772" s="281" t="s">
        <v>300</v>
      </c>
      <c r="D1772" s="160">
        <v>88</v>
      </c>
      <c r="E1772" s="161">
        <v>430</v>
      </c>
      <c r="F1772" s="245">
        <v>518</v>
      </c>
      <c r="G1772" s="161">
        <v>31</v>
      </c>
      <c r="H1772" s="161">
        <v>99</v>
      </c>
      <c r="I1772" s="161">
        <v>130</v>
      </c>
      <c r="J1772" s="160">
        <v>119</v>
      </c>
      <c r="K1772" s="161">
        <v>529</v>
      </c>
      <c r="L1772" s="161">
        <v>648</v>
      </c>
    </row>
    <row r="1773" spans="2:12" ht="12.75">
      <c r="B1773" s="126" t="s">
        <v>196</v>
      </c>
      <c r="C1773" s="281"/>
      <c r="D1773" s="142"/>
      <c r="E1773" s="92"/>
      <c r="F1773" s="239"/>
      <c r="G1773" s="92"/>
      <c r="H1773" s="92"/>
      <c r="I1773" s="92"/>
      <c r="J1773" s="142"/>
      <c r="K1773" s="92"/>
      <c r="L1773" s="92"/>
    </row>
    <row r="1774" spans="3:12" ht="12.75">
      <c r="C1774" s="481" t="s">
        <v>34</v>
      </c>
      <c r="D1774" s="517">
        <v>32</v>
      </c>
      <c r="E1774" s="518">
        <v>72</v>
      </c>
      <c r="F1774" s="519">
        <v>104</v>
      </c>
      <c r="G1774" s="518">
        <v>1</v>
      </c>
      <c r="H1774" s="518">
        <v>6</v>
      </c>
      <c r="I1774" s="518">
        <v>7</v>
      </c>
      <c r="J1774" s="517">
        <v>33</v>
      </c>
      <c r="K1774" s="518">
        <v>78</v>
      </c>
      <c r="L1774" s="518">
        <v>111</v>
      </c>
    </row>
    <row r="1775" spans="3:12" ht="12.75">
      <c r="C1775" s="481" t="s">
        <v>35</v>
      </c>
      <c r="D1775" s="517">
        <v>168</v>
      </c>
      <c r="E1775" s="518">
        <v>290</v>
      </c>
      <c r="F1775" s="519">
        <v>458</v>
      </c>
      <c r="G1775" s="518">
        <v>5</v>
      </c>
      <c r="H1775" s="518">
        <v>18</v>
      </c>
      <c r="I1775" s="518">
        <v>23</v>
      </c>
      <c r="J1775" s="517">
        <v>173</v>
      </c>
      <c r="K1775" s="518">
        <v>308</v>
      </c>
      <c r="L1775" s="518">
        <v>481</v>
      </c>
    </row>
    <row r="1776" spans="3:12" ht="12.75">
      <c r="C1776" s="281" t="s">
        <v>300</v>
      </c>
      <c r="D1776" s="160">
        <v>200</v>
      </c>
      <c r="E1776" s="161">
        <v>362</v>
      </c>
      <c r="F1776" s="245">
        <v>562</v>
      </c>
      <c r="G1776" s="161">
        <v>6</v>
      </c>
      <c r="H1776" s="161">
        <v>24</v>
      </c>
      <c r="I1776" s="161">
        <v>30</v>
      </c>
      <c r="J1776" s="160">
        <v>206</v>
      </c>
      <c r="K1776" s="161">
        <v>386</v>
      </c>
      <c r="L1776" s="161">
        <v>592</v>
      </c>
    </row>
    <row r="1777" spans="2:12" ht="12.75">
      <c r="B1777" s="126" t="s">
        <v>140</v>
      </c>
      <c r="C1777" s="281"/>
      <c r="D1777" s="142"/>
      <c r="E1777" s="92"/>
      <c r="F1777" s="239"/>
      <c r="G1777" s="92"/>
      <c r="H1777" s="92"/>
      <c r="I1777" s="92"/>
      <c r="J1777" s="142"/>
      <c r="K1777" s="92"/>
      <c r="L1777" s="92"/>
    </row>
    <row r="1778" spans="3:12" ht="26.25">
      <c r="C1778" s="481" t="s">
        <v>92</v>
      </c>
      <c r="D1778" s="517">
        <v>17</v>
      </c>
      <c r="E1778" s="518">
        <v>52</v>
      </c>
      <c r="F1778" s="519">
        <v>69</v>
      </c>
      <c r="G1778" s="520">
        <v>0</v>
      </c>
      <c r="H1778" s="518">
        <v>3</v>
      </c>
      <c r="I1778" s="520">
        <v>3</v>
      </c>
      <c r="J1778" s="517">
        <v>17</v>
      </c>
      <c r="K1778" s="518">
        <v>55</v>
      </c>
      <c r="L1778" s="518">
        <v>72</v>
      </c>
    </row>
    <row r="1779" spans="3:12" ht="14.25" customHeight="1">
      <c r="C1779" s="481" t="s">
        <v>93</v>
      </c>
      <c r="D1779" s="517">
        <v>8</v>
      </c>
      <c r="E1779" s="518">
        <v>35</v>
      </c>
      <c r="F1779" s="519">
        <v>43</v>
      </c>
      <c r="G1779" s="520">
        <v>0</v>
      </c>
      <c r="H1779" s="518">
        <v>2</v>
      </c>
      <c r="I1779" s="520">
        <v>2</v>
      </c>
      <c r="J1779" s="517">
        <v>8</v>
      </c>
      <c r="K1779" s="518">
        <v>37</v>
      </c>
      <c r="L1779" s="518">
        <v>45</v>
      </c>
    </row>
    <row r="1780" spans="3:12" ht="12.75">
      <c r="C1780" s="281" t="s">
        <v>300</v>
      </c>
      <c r="D1780" s="160">
        <v>25</v>
      </c>
      <c r="E1780" s="161">
        <v>87</v>
      </c>
      <c r="F1780" s="245">
        <v>112</v>
      </c>
      <c r="G1780" s="161">
        <v>0</v>
      </c>
      <c r="H1780" s="161">
        <v>5</v>
      </c>
      <c r="I1780" s="161">
        <v>5</v>
      </c>
      <c r="J1780" s="160">
        <v>25</v>
      </c>
      <c r="K1780" s="161">
        <v>92</v>
      </c>
      <c r="L1780" s="161">
        <v>117</v>
      </c>
    </row>
    <row r="1781" spans="2:12" ht="12.75">
      <c r="B1781" s="126" t="s">
        <v>141</v>
      </c>
      <c r="C1781" s="281"/>
      <c r="D1781" s="142"/>
      <c r="E1781" s="92"/>
      <c r="F1781" s="239"/>
      <c r="G1781" s="92"/>
      <c r="H1781" s="92"/>
      <c r="I1781" s="92"/>
      <c r="J1781" s="142"/>
      <c r="K1781" s="92"/>
      <c r="L1781" s="92"/>
    </row>
    <row r="1782" spans="3:12" ht="12.75">
      <c r="C1782" s="516" t="s">
        <v>743</v>
      </c>
      <c r="D1782" s="517">
        <v>4</v>
      </c>
      <c r="E1782" s="518">
        <v>17</v>
      </c>
      <c r="F1782" s="519">
        <v>21</v>
      </c>
      <c r="G1782" s="518">
        <v>6</v>
      </c>
      <c r="H1782" s="518">
        <v>20</v>
      </c>
      <c r="I1782" s="518">
        <v>26</v>
      </c>
      <c r="J1782" s="517">
        <v>10</v>
      </c>
      <c r="K1782" s="518">
        <v>37</v>
      </c>
      <c r="L1782" s="518">
        <v>47</v>
      </c>
    </row>
    <row r="1783" spans="3:12" ht="12.75">
      <c r="C1783" s="481" t="s">
        <v>141</v>
      </c>
      <c r="D1783" s="517">
        <v>24</v>
      </c>
      <c r="E1783" s="518">
        <v>58</v>
      </c>
      <c r="F1783" s="519">
        <v>82</v>
      </c>
      <c r="G1783" s="520">
        <v>1</v>
      </c>
      <c r="H1783" s="518">
        <v>3</v>
      </c>
      <c r="I1783" s="520">
        <v>4</v>
      </c>
      <c r="J1783" s="517">
        <v>25</v>
      </c>
      <c r="K1783" s="518">
        <v>61</v>
      </c>
      <c r="L1783" s="518">
        <v>86</v>
      </c>
    </row>
    <row r="1784" spans="3:12" ht="12.75">
      <c r="C1784" s="281" t="s">
        <v>300</v>
      </c>
      <c r="D1784" s="160">
        <v>28</v>
      </c>
      <c r="E1784" s="161">
        <v>75</v>
      </c>
      <c r="F1784" s="245">
        <v>103</v>
      </c>
      <c r="G1784" s="161">
        <v>7</v>
      </c>
      <c r="H1784" s="161">
        <v>23</v>
      </c>
      <c r="I1784" s="161">
        <v>30</v>
      </c>
      <c r="J1784" s="160">
        <v>35</v>
      </c>
      <c r="K1784" s="161">
        <v>98</v>
      </c>
      <c r="L1784" s="161">
        <v>133</v>
      </c>
    </row>
    <row r="1785" spans="2:12" ht="12.75">
      <c r="B1785" s="126" t="s">
        <v>142</v>
      </c>
      <c r="C1785" s="281"/>
      <c r="D1785" s="142"/>
      <c r="E1785" s="92"/>
      <c r="F1785" s="239"/>
      <c r="G1785" s="92"/>
      <c r="H1785" s="92"/>
      <c r="I1785" s="92"/>
      <c r="J1785" s="142"/>
      <c r="K1785" s="92"/>
      <c r="L1785" s="92"/>
    </row>
    <row r="1786" spans="3:12" ht="26.25">
      <c r="C1786" s="481" t="s">
        <v>104</v>
      </c>
      <c r="D1786" s="517">
        <v>10</v>
      </c>
      <c r="E1786" s="518">
        <v>19</v>
      </c>
      <c r="F1786" s="519">
        <v>29</v>
      </c>
      <c r="G1786" s="518">
        <v>1</v>
      </c>
      <c r="H1786" s="518">
        <v>0</v>
      </c>
      <c r="I1786" s="518">
        <v>1</v>
      </c>
      <c r="J1786" s="517">
        <v>11</v>
      </c>
      <c r="K1786" s="518">
        <v>19</v>
      </c>
      <c r="L1786" s="518">
        <v>30</v>
      </c>
    </row>
    <row r="1787" spans="3:12" ht="26.25">
      <c r="C1787" s="481" t="s">
        <v>106</v>
      </c>
      <c r="D1787" s="517">
        <v>11</v>
      </c>
      <c r="E1787" s="518">
        <v>8</v>
      </c>
      <c r="F1787" s="519">
        <v>19</v>
      </c>
      <c r="G1787" s="518">
        <v>0</v>
      </c>
      <c r="H1787" s="518">
        <v>0</v>
      </c>
      <c r="I1787" s="518">
        <v>0</v>
      </c>
      <c r="J1787" s="517">
        <v>11</v>
      </c>
      <c r="K1787" s="518">
        <v>8</v>
      </c>
      <c r="L1787" s="518">
        <v>19</v>
      </c>
    </row>
    <row r="1788" spans="3:12" ht="12.75">
      <c r="C1788" s="281" t="s">
        <v>300</v>
      </c>
      <c r="D1788" s="160">
        <v>21</v>
      </c>
      <c r="E1788" s="161">
        <v>27</v>
      </c>
      <c r="F1788" s="245">
        <v>48</v>
      </c>
      <c r="G1788" s="161">
        <v>1</v>
      </c>
      <c r="H1788" s="161">
        <v>0</v>
      </c>
      <c r="I1788" s="161">
        <v>1</v>
      </c>
      <c r="J1788" s="160">
        <v>22</v>
      </c>
      <c r="K1788" s="161">
        <v>27</v>
      </c>
      <c r="L1788" s="161">
        <v>49</v>
      </c>
    </row>
    <row r="1789" spans="2:12" ht="12.75">
      <c r="B1789" s="126" t="s">
        <v>150</v>
      </c>
      <c r="C1789" s="281"/>
      <c r="D1789" s="142"/>
      <c r="E1789" s="92"/>
      <c r="F1789" s="239"/>
      <c r="G1789" s="92"/>
      <c r="H1789" s="92"/>
      <c r="I1789" s="92"/>
      <c r="J1789" s="142"/>
      <c r="K1789" s="92"/>
      <c r="L1789" s="92"/>
    </row>
    <row r="1790" spans="3:12" ht="12.75">
      <c r="C1790" s="516" t="s">
        <v>443</v>
      </c>
      <c r="D1790" s="517">
        <v>27</v>
      </c>
      <c r="E1790" s="518">
        <v>47</v>
      </c>
      <c r="F1790" s="519">
        <v>74</v>
      </c>
      <c r="G1790" s="518">
        <v>1</v>
      </c>
      <c r="H1790" s="518">
        <v>4</v>
      </c>
      <c r="I1790" s="518">
        <v>5</v>
      </c>
      <c r="J1790" s="517">
        <v>28</v>
      </c>
      <c r="K1790" s="518">
        <v>51</v>
      </c>
      <c r="L1790" s="518">
        <v>79</v>
      </c>
    </row>
    <row r="1791" spans="3:12" ht="12.75">
      <c r="C1791" s="516" t="s">
        <v>63</v>
      </c>
      <c r="D1791" s="517">
        <v>0</v>
      </c>
      <c r="E1791" s="518">
        <v>1</v>
      </c>
      <c r="F1791" s="519">
        <v>1</v>
      </c>
      <c r="G1791" s="518">
        <v>1</v>
      </c>
      <c r="H1791" s="518">
        <v>0</v>
      </c>
      <c r="I1791" s="518">
        <v>1</v>
      </c>
      <c r="J1791" s="517">
        <v>1</v>
      </c>
      <c r="K1791" s="518">
        <v>1</v>
      </c>
      <c r="L1791" s="518">
        <v>2</v>
      </c>
    </row>
    <row r="1792" spans="3:12" ht="12.75">
      <c r="C1792" s="516" t="s">
        <v>846</v>
      </c>
      <c r="D1792" s="517">
        <v>1</v>
      </c>
      <c r="E1792" s="518">
        <v>11</v>
      </c>
      <c r="F1792" s="519">
        <v>12</v>
      </c>
      <c r="G1792" s="518">
        <v>0</v>
      </c>
      <c r="H1792" s="518">
        <v>2</v>
      </c>
      <c r="I1792" s="518">
        <v>2</v>
      </c>
      <c r="J1792" s="517">
        <v>1</v>
      </c>
      <c r="K1792" s="518">
        <v>13</v>
      </c>
      <c r="L1792" s="518">
        <v>14</v>
      </c>
    </row>
    <row r="1793" spans="3:12" ht="12.75">
      <c r="C1793" s="516" t="s">
        <v>64</v>
      </c>
      <c r="D1793" s="517">
        <v>5</v>
      </c>
      <c r="E1793" s="518">
        <v>10</v>
      </c>
      <c r="F1793" s="519">
        <v>15</v>
      </c>
      <c r="G1793" s="518">
        <v>1</v>
      </c>
      <c r="H1793" s="518">
        <v>2</v>
      </c>
      <c r="I1793" s="518">
        <v>3</v>
      </c>
      <c r="J1793" s="517">
        <v>6</v>
      </c>
      <c r="K1793" s="518">
        <v>12</v>
      </c>
      <c r="L1793" s="518">
        <v>18</v>
      </c>
    </row>
    <row r="1794" spans="3:12" ht="12.75">
      <c r="C1794" s="516" t="s">
        <v>847</v>
      </c>
      <c r="D1794" s="517">
        <v>7</v>
      </c>
      <c r="E1794" s="518">
        <v>20</v>
      </c>
      <c r="F1794" s="519">
        <v>27</v>
      </c>
      <c r="G1794" s="518">
        <v>0</v>
      </c>
      <c r="H1794" s="518">
        <v>2</v>
      </c>
      <c r="I1794" s="518">
        <v>2</v>
      </c>
      <c r="J1794" s="517">
        <v>7</v>
      </c>
      <c r="K1794" s="518">
        <v>22</v>
      </c>
      <c r="L1794" s="518">
        <v>29</v>
      </c>
    </row>
    <row r="1795" spans="3:12" ht="12.75">
      <c r="C1795" s="281" t="s">
        <v>300</v>
      </c>
      <c r="D1795" s="160">
        <v>40</v>
      </c>
      <c r="E1795" s="161">
        <v>89</v>
      </c>
      <c r="F1795" s="245">
        <v>129</v>
      </c>
      <c r="G1795" s="161">
        <v>3</v>
      </c>
      <c r="H1795" s="161">
        <v>10</v>
      </c>
      <c r="I1795" s="161">
        <v>13</v>
      </c>
      <c r="J1795" s="160">
        <v>43</v>
      </c>
      <c r="K1795" s="161">
        <v>99</v>
      </c>
      <c r="L1795" s="161">
        <v>142</v>
      </c>
    </row>
    <row r="1796" spans="2:12" ht="12.75">
      <c r="B1796" s="126" t="s">
        <v>143</v>
      </c>
      <c r="C1796" s="281"/>
      <c r="D1796" s="142"/>
      <c r="E1796" s="92"/>
      <c r="F1796" s="239"/>
      <c r="G1796" s="92"/>
      <c r="H1796" s="92"/>
      <c r="I1796" s="92"/>
      <c r="J1796" s="142"/>
      <c r="K1796" s="92"/>
      <c r="L1796" s="92"/>
    </row>
    <row r="1797" spans="3:12" ht="26.25">
      <c r="C1797" s="481" t="s">
        <v>187</v>
      </c>
      <c r="D1797" s="517">
        <v>2</v>
      </c>
      <c r="E1797" s="518">
        <v>0</v>
      </c>
      <c r="F1797" s="519">
        <v>2</v>
      </c>
      <c r="G1797" s="520">
        <v>24</v>
      </c>
      <c r="H1797" s="518">
        <v>11</v>
      </c>
      <c r="I1797" s="520">
        <v>35</v>
      </c>
      <c r="J1797" s="517">
        <v>26</v>
      </c>
      <c r="K1797" s="518">
        <v>11</v>
      </c>
      <c r="L1797" s="518">
        <v>37</v>
      </c>
    </row>
    <row r="1798" spans="3:12" ht="26.25">
      <c r="C1798" s="481" t="s">
        <v>188</v>
      </c>
      <c r="D1798" s="517">
        <v>8</v>
      </c>
      <c r="E1798" s="518">
        <v>1</v>
      </c>
      <c r="F1798" s="519">
        <v>9</v>
      </c>
      <c r="G1798" s="520">
        <v>18</v>
      </c>
      <c r="H1798" s="518">
        <v>14</v>
      </c>
      <c r="I1798" s="520">
        <v>32</v>
      </c>
      <c r="J1798" s="517">
        <v>26</v>
      </c>
      <c r="K1798" s="518">
        <v>15</v>
      </c>
      <c r="L1798" s="518">
        <v>41</v>
      </c>
    </row>
    <row r="1799" spans="3:12" ht="12.75">
      <c r="C1799" s="481" t="s">
        <v>516</v>
      </c>
      <c r="D1799" s="517">
        <v>26</v>
      </c>
      <c r="E1799" s="518">
        <v>24</v>
      </c>
      <c r="F1799" s="519">
        <v>50</v>
      </c>
      <c r="G1799" s="520">
        <v>2</v>
      </c>
      <c r="H1799" s="518">
        <v>0</v>
      </c>
      <c r="I1799" s="520">
        <v>2</v>
      </c>
      <c r="J1799" s="517">
        <v>28</v>
      </c>
      <c r="K1799" s="518">
        <v>24</v>
      </c>
      <c r="L1799" s="518">
        <v>52</v>
      </c>
    </row>
    <row r="1800" spans="3:12" ht="12.75">
      <c r="C1800" s="481" t="s">
        <v>517</v>
      </c>
      <c r="D1800" s="517">
        <v>8</v>
      </c>
      <c r="E1800" s="518">
        <v>1</v>
      </c>
      <c r="F1800" s="519">
        <v>9</v>
      </c>
      <c r="G1800" s="520">
        <v>2</v>
      </c>
      <c r="H1800" s="518">
        <v>3</v>
      </c>
      <c r="I1800" s="520">
        <v>5</v>
      </c>
      <c r="J1800" s="517">
        <v>10</v>
      </c>
      <c r="K1800" s="518">
        <v>4</v>
      </c>
      <c r="L1800" s="518">
        <v>14</v>
      </c>
    </row>
    <row r="1801" spans="3:12" ht="15" customHeight="1">
      <c r="C1801" s="481" t="s">
        <v>518</v>
      </c>
      <c r="D1801" s="517">
        <v>23</v>
      </c>
      <c r="E1801" s="518">
        <v>6</v>
      </c>
      <c r="F1801" s="519">
        <v>29</v>
      </c>
      <c r="G1801" s="520">
        <v>4</v>
      </c>
      <c r="H1801" s="518">
        <v>3</v>
      </c>
      <c r="I1801" s="520">
        <v>7</v>
      </c>
      <c r="J1801" s="517">
        <v>27</v>
      </c>
      <c r="K1801" s="518">
        <v>9</v>
      </c>
      <c r="L1801" s="518">
        <v>36</v>
      </c>
    </row>
    <row r="1802" spans="3:12" ht="12.75">
      <c r="C1802" s="481" t="s">
        <v>519</v>
      </c>
      <c r="D1802" s="517">
        <v>31</v>
      </c>
      <c r="E1802" s="518">
        <v>5</v>
      </c>
      <c r="F1802" s="519">
        <v>36</v>
      </c>
      <c r="G1802" s="520">
        <v>8</v>
      </c>
      <c r="H1802" s="518">
        <v>2</v>
      </c>
      <c r="I1802" s="520">
        <v>10</v>
      </c>
      <c r="J1802" s="517">
        <v>39</v>
      </c>
      <c r="K1802" s="518">
        <v>7</v>
      </c>
      <c r="L1802" s="518">
        <v>46</v>
      </c>
    </row>
    <row r="1803" spans="3:12" ht="26.25">
      <c r="C1803" s="481" t="s">
        <v>474</v>
      </c>
      <c r="D1803" s="517">
        <v>7</v>
      </c>
      <c r="E1803" s="518">
        <v>2</v>
      </c>
      <c r="F1803" s="519">
        <v>9</v>
      </c>
      <c r="G1803" s="520">
        <v>12</v>
      </c>
      <c r="H1803" s="518">
        <v>6</v>
      </c>
      <c r="I1803" s="520">
        <v>18</v>
      </c>
      <c r="J1803" s="517">
        <v>19</v>
      </c>
      <c r="K1803" s="518">
        <v>8</v>
      </c>
      <c r="L1803" s="518">
        <v>27</v>
      </c>
    </row>
    <row r="1804" spans="3:12" ht="12.75">
      <c r="C1804" s="481" t="s">
        <v>40</v>
      </c>
      <c r="D1804" s="517">
        <v>1</v>
      </c>
      <c r="E1804" s="518">
        <v>0</v>
      </c>
      <c r="F1804" s="519">
        <v>1</v>
      </c>
      <c r="G1804" s="520">
        <v>0</v>
      </c>
      <c r="H1804" s="518">
        <v>0</v>
      </c>
      <c r="I1804" s="520">
        <v>0</v>
      </c>
      <c r="J1804" s="517">
        <v>1</v>
      </c>
      <c r="K1804" s="518">
        <v>0</v>
      </c>
      <c r="L1804" s="518">
        <v>1</v>
      </c>
    </row>
    <row r="1805" spans="3:12" ht="26.25">
      <c r="C1805" s="481" t="s">
        <v>42</v>
      </c>
      <c r="D1805" s="517">
        <v>46</v>
      </c>
      <c r="E1805" s="518">
        <v>2</v>
      </c>
      <c r="F1805" s="519">
        <v>48</v>
      </c>
      <c r="G1805" s="520">
        <v>1</v>
      </c>
      <c r="H1805" s="518">
        <v>0</v>
      </c>
      <c r="I1805" s="520">
        <v>1</v>
      </c>
      <c r="J1805" s="517">
        <v>47</v>
      </c>
      <c r="K1805" s="518">
        <v>2</v>
      </c>
      <c r="L1805" s="518">
        <v>49</v>
      </c>
    </row>
    <row r="1806" spans="3:12" ht="26.25">
      <c r="C1806" s="481" t="s">
        <v>121</v>
      </c>
      <c r="D1806" s="517">
        <v>3</v>
      </c>
      <c r="E1806" s="518">
        <v>1</v>
      </c>
      <c r="F1806" s="519">
        <v>4</v>
      </c>
      <c r="G1806" s="520">
        <v>0</v>
      </c>
      <c r="H1806" s="518">
        <v>0</v>
      </c>
      <c r="I1806" s="520">
        <v>0</v>
      </c>
      <c r="J1806" s="517">
        <v>3</v>
      </c>
      <c r="K1806" s="518">
        <v>1</v>
      </c>
      <c r="L1806" s="518">
        <v>4</v>
      </c>
    </row>
    <row r="1807" spans="3:12" ht="12.75">
      <c r="C1807" s="481" t="s">
        <v>755</v>
      </c>
      <c r="D1807" s="517">
        <v>6</v>
      </c>
      <c r="E1807" s="518">
        <v>1</v>
      </c>
      <c r="F1807" s="519">
        <v>7</v>
      </c>
      <c r="G1807" s="520">
        <v>3</v>
      </c>
      <c r="H1807" s="518">
        <v>1</v>
      </c>
      <c r="I1807" s="520">
        <v>4</v>
      </c>
      <c r="J1807" s="517">
        <v>9</v>
      </c>
      <c r="K1807" s="518">
        <v>2</v>
      </c>
      <c r="L1807" s="518">
        <v>11</v>
      </c>
    </row>
    <row r="1808" spans="3:12" ht="12.75">
      <c r="C1808" s="281" t="s">
        <v>300</v>
      </c>
      <c r="D1808" s="160">
        <v>161</v>
      </c>
      <c r="E1808" s="161">
        <v>43</v>
      </c>
      <c r="F1808" s="245">
        <v>204</v>
      </c>
      <c r="G1808" s="161">
        <v>74</v>
      </c>
      <c r="H1808" s="161">
        <v>40</v>
      </c>
      <c r="I1808" s="161">
        <v>114</v>
      </c>
      <c r="J1808" s="160">
        <v>235</v>
      </c>
      <c r="K1808" s="161">
        <v>83</v>
      </c>
      <c r="L1808" s="161">
        <v>318</v>
      </c>
    </row>
    <row r="1809" spans="2:12" ht="12.75">
      <c r="B1809" s="126" t="s">
        <v>144</v>
      </c>
      <c r="C1809" s="281"/>
      <c r="D1809" s="142"/>
      <c r="E1809" s="92"/>
      <c r="F1809" s="239"/>
      <c r="G1809" s="92"/>
      <c r="H1809" s="92"/>
      <c r="I1809" s="92"/>
      <c r="J1809" s="142"/>
      <c r="K1809" s="92"/>
      <c r="L1809" s="92"/>
    </row>
    <row r="1810" spans="3:12" ht="12.75">
      <c r="C1810" s="481" t="s">
        <v>415</v>
      </c>
      <c r="D1810" s="517">
        <v>4</v>
      </c>
      <c r="E1810" s="518">
        <v>2</v>
      </c>
      <c r="F1810" s="519">
        <v>6</v>
      </c>
      <c r="G1810" s="520">
        <v>0</v>
      </c>
      <c r="H1810" s="518">
        <v>0</v>
      </c>
      <c r="I1810" s="520">
        <v>0</v>
      </c>
      <c r="J1810" s="517">
        <v>4</v>
      </c>
      <c r="K1810" s="518">
        <v>2</v>
      </c>
      <c r="L1810" s="518">
        <v>6</v>
      </c>
    </row>
    <row r="1811" spans="3:12" ht="12.75">
      <c r="C1811" s="481" t="s">
        <v>190</v>
      </c>
      <c r="D1811" s="517">
        <v>19</v>
      </c>
      <c r="E1811" s="518">
        <v>23</v>
      </c>
      <c r="F1811" s="519">
        <v>42</v>
      </c>
      <c r="G1811" s="520">
        <v>46</v>
      </c>
      <c r="H1811" s="518">
        <v>45</v>
      </c>
      <c r="I1811" s="520">
        <v>91</v>
      </c>
      <c r="J1811" s="517">
        <v>65</v>
      </c>
      <c r="K1811" s="518">
        <v>68</v>
      </c>
      <c r="L1811" s="518">
        <v>133</v>
      </c>
    </row>
    <row r="1812" spans="3:12" ht="12.75">
      <c r="C1812" s="481" t="s">
        <v>191</v>
      </c>
      <c r="D1812" s="517">
        <v>1</v>
      </c>
      <c r="E1812" s="518">
        <v>2</v>
      </c>
      <c r="F1812" s="519">
        <v>3</v>
      </c>
      <c r="G1812" s="520">
        <v>3</v>
      </c>
      <c r="H1812" s="518">
        <v>5</v>
      </c>
      <c r="I1812" s="520">
        <v>8</v>
      </c>
      <c r="J1812" s="517">
        <v>4</v>
      </c>
      <c r="K1812" s="518">
        <v>7</v>
      </c>
      <c r="L1812" s="518">
        <v>11</v>
      </c>
    </row>
    <row r="1813" spans="3:12" ht="12.75">
      <c r="C1813" s="481" t="s">
        <v>480</v>
      </c>
      <c r="D1813" s="517">
        <v>4</v>
      </c>
      <c r="E1813" s="518">
        <v>4</v>
      </c>
      <c r="F1813" s="519">
        <v>8</v>
      </c>
      <c r="G1813" s="520">
        <v>0</v>
      </c>
      <c r="H1813" s="518">
        <v>0</v>
      </c>
      <c r="I1813" s="520">
        <v>0</v>
      </c>
      <c r="J1813" s="517">
        <v>4</v>
      </c>
      <c r="K1813" s="518">
        <v>4</v>
      </c>
      <c r="L1813" s="518">
        <v>8</v>
      </c>
    </row>
    <row r="1814" spans="3:12" ht="12.75">
      <c r="C1814" s="481" t="s">
        <v>282</v>
      </c>
      <c r="D1814" s="517">
        <v>5</v>
      </c>
      <c r="E1814" s="518">
        <v>2</v>
      </c>
      <c r="F1814" s="519">
        <v>7</v>
      </c>
      <c r="G1814" s="520">
        <v>0</v>
      </c>
      <c r="H1814" s="518">
        <v>0</v>
      </c>
      <c r="I1814" s="520">
        <v>0</v>
      </c>
      <c r="J1814" s="517">
        <v>5</v>
      </c>
      <c r="K1814" s="518">
        <v>2</v>
      </c>
      <c r="L1814" s="518">
        <v>7</v>
      </c>
    </row>
    <row r="1815" spans="3:12" ht="26.25">
      <c r="C1815" s="481" t="s">
        <v>481</v>
      </c>
      <c r="D1815" s="517">
        <v>4</v>
      </c>
      <c r="E1815" s="518">
        <v>1</v>
      </c>
      <c r="F1815" s="519">
        <v>5</v>
      </c>
      <c r="G1815" s="520">
        <v>0</v>
      </c>
      <c r="H1815" s="518">
        <v>0</v>
      </c>
      <c r="I1815" s="520">
        <v>0</v>
      </c>
      <c r="J1815" s="517">
        <v>4</v>
      </c>
      <c r="K1815" s="518">
        <v>1</v>
      </c>
      <c r="L1815" s="518">
        <v>5</v>
      </c>
    </row>
    <row r="1816" spans="3:12" ht="12.75">
      <c r="C1816" s="481" t="s">
        <v>827</v>
      </c>
      <c r="D1816" s="517">
        <v>8</v>
      </c>
      <c r="E1816" s="518">
        <v>3</v>
      </c>
      <c r="F1816" s="519">
        <v>11</v>
      </c>
      <c r="G1816" s="520">
        <v>2</v>
      </c>
      <c r="H1816" s="518">
        <v>0</v>
      </c>
      <c r="I1816" s="520">
        <v>2</v>
      </c>
      <c r="J1816" s="517">
        <v>10</v>
      </c>
      <c r="K1816" s="518">
        <v>3</v>
      </c>
      <c r="L1816" s="518">
        <v>13</v>
      </c>
    </row>
    <row r="1817" spans="3:12" ht="12.75">
      <c r="C1817" s="481" t="s">
        <v>446</v>
      </c>
      <c r="D1817" s="517">
        <v>17</v>
      </c>
      <c r="E1817" s="518">
        <v>1</v>
      </c>
      <c r="F1817" s="519">
        <v>18</v>
      </c>
      <c r="G1817" s="520">
        <v>1</v>
      </c>
      <c r="H1817" s="518">
        <v>0</v>
      </c>
      <c r="I1817" s="520">
        <v>1</v>
      </c>
      <c r="J1817" s="517">
        <v>18</v>
      </c>
      <c r="K1817" s="518">
        <v>1</v>
      </c>
      <c r="L1817" s="518">
        <v>19</v>
      </c>
    </row>
    <row r="1818" spans="3:12" ht="12.75">
      <c r="C1818" s="481" t="s">
        <v>420</v>
      </c>
      <c r="D1818" s="517">
        <v>1</v>
      </c>
      <c r="E1818" s="518">
        <v>3</v>
      </c>
      <c r="F1818" s="519">
        <v>4</v>
      </c>
      <c r="G1818" s="520">
        <v>0</v>
      </c>
      <c r="H1818" s="518">
        <v>0</v>
      </c>
      <c r="I1818" s="520">
        <v>0</v>
      </c>
      <c r="J1818" s="517">
        <v>1</v>
      </c>
      <c r="K1818" s="518">
        <v>3</v>
      </c>
      <c r="L1818" s="518">
        <v>4</v>
      </c>
    </row>
    <row r="1819" spans="3:12" ht="12.75">
      <c r="C1819" s="281" t="s">
        <v>300</v>
      </c>
      <c r="D1819" s="160">
        <v>63</v>
      </c>
      <c r="E1819" s="161">
        <v>41</v>
      </c>
      <c r="F1819" s="245">
        <v>104</v>
      </c>
      <c r="G1819" s="161">
        <v>52</v>
      </c>
      <c r="H1819" s="161">
        <v>50</v>
      </c>
      <c r="I1819" s="161">
        <v>102</v>
      </c>
      <c r="J1819" s="160">
        <v>115</v>
      </c>
      <c r="K1819" s="161">
        <v>91</v>
      </c>
      <c r="L1819" s="161">
        <v>206</v>
      </c>
    </row>
    <row r="1820" spans="2:12" ht="12.75">
      <c r="B1820" s="126" t="s">
        <v>145</v>
      </c>
      <c r="C1820" s="281"/>
      <c r="D1820" s="142"/>
      <c r="E1820" s="92"/>
      <c r="F1820" s="239"/>
      <c r="G1820" s="92"/>
      <c r="H1820" s="92"/>
      <c r="I1820" s="92"/>
      <c r="J1820" s="142"/>
      <c r="K1820" s="92"/>
      <c r="L1820" s="92"/>
    </row>
    <row r="1821" spans="3:12" ht="12.75">
      <c r="C1821" s="481" t="s">
        <v>145</v>
      </c>
      <c r="D1821" s="517">
        <v>32</v>
      </c>
      <c r="E1821" s="518">
        <v>16</v>
      </c>
      <c r="F1821" s="519">
        <v>48</v>
      </c>
      <c r="G1821" s="520">
        <v>1</v>
      </c>
      <c r="H1821" s="518">
        <v>2</v>
      </c>
      <c r="I1821" s="520">
        <v>3</v>
      </c>
      <c r="J1821" s="517">
        <v>33</v>
      </c>
      <c r="K1821" s="518">
        <v>18</v>
      </c>
      <c r="L1821" s="518">
        <v>51</v>
      </c>
    </row>
    <row r="1822" spans="3:12" ht="12.75">
      <c r="C1822" s="281" t="s">
        <v>300</v>
      </c>
      <c r="D1822" s="160">
        <v>32</v>
      </c>
      <c r="E1822" s="161">
        <v>16</v>
      </c>
      <c r="F1822" s="245">
        <v>48</v>
      </c>
      <c r="G1822" s="161">
        <v>1</v>
      </c>
      <c r="H1822" s="161">
        <v>2</v>
      </c>
      <c r="I1822" s="161">
        <v>3</v>
      </c>
      <c r="J1822" s="160">
        <v>33</v>
      </c>
      <c r="K1822" s="161">
        <v>18</v>
      </c>
      <c r="L1822" s="161">
        <v>51</v>
      </c>
    </row>
    <row r="1823" spans="3:12" ht="16.5" customHeight="1">
      <c r="C1823" s="281" t="s">
        <v>477</v>
      </c>
      <c r="D1823" s="521">
        <v>1530</v>
      </c>
      <c r="E1823" s="522">
        <v>1963</v>
      </c>
      <c r="F1823" s="536">
        <v>3493</v>
      </c>
      <c r="G1823" s="522">
        <v>426</v>
      </c>
      <c r="H1823" s="522">
        <v>615</v>
      </c>
      <c r="I1823" s="522">
        <v>1041</v>
      </c>
      <c r="J1823" s="521">
        <v>1956</v>
      </c>
      <c r="K1823" s="522">
        <v>2578</v>
      </c>
      <c r="L1823" s="522">
        <v>4534</v>
      </c>
    </row>
    <row r="1824" spans="3:12" ht="16.5" customHeight="1">
      <c r="C1824" s="281" t="s">
        <v>496</v>
      </c>
      <c r="D1824" s="142">
        <f aca="true" t="shared" si="21" ref="D1824:L1824">SUM(D1823,D1723)</f>
        <v>3988</v>
      </c>
      <c r="E1824" s="92">
        <f t="shared" si="21"/>
        <v>4812</v>
      </c>
      <c r="F1824" s="241">
        <f t="shared" si="21"/>
        <v>8800</v>
      </c>
      <c r="G1824" s="142">
        <f t="shared" si="21"/>
        <v>599</v>
      </c>
      <c r="H1824" s="92">
        <f t="shared" si="21"/>
        <v>900</v>
      </c>
      <c r="I1824" s="241">
        <f t="shared" si="21"/>
        <v>1499</v>
      </c>
      <c r="J1824" s="142">
        <f t="shared" si="21"/>
        <v>4587</v>
      </c>
      <c r="K1824" s="92">
        <f t="shared" si="21"/>
        <v>5712</v>
      </c>
      <c r="L1824" s="92">
        <f t="shared" si="21"/>
        <v>10299</v>
      </c>
    </row>
    <row r="1825" spans="1:12" ht="12.75">
      <c r="A1825" s="268" t="s">
        <v>308</v>
      </c>
      <c r="C1825" s="281"/>
      <c r="D1825" s="513">
        <v>221</v>
      </c>
      <c r="E1825" s="480">
        <v>339</v>
      </c>
      <c r="F1825" s="480">
        <v>560</v>
      </c>
      <c r="G1825" s="513">
        <v>76</v>
      </c>
      <c r="H1825" s="504">
        <v>95</v>
      </c>
      <c r="I1825" s="514">
        <v>171</v>
      </c>
      <c r="J1825" s="480">
        <v>297</v>
      </c>
      <c r="K1825" s="480">
        <v>434</v>
      </c>
      <c r="L1825" s="480">
        <v>731</v>
      </c>
    </row>
    <row r="1826" spans="1:12" ht="12.75">
      <c r="A1826" s="268" t="s">
        <v>385</v>
      </c>
      <c r="D1826" s="517">
        <v>45</v>
      </c>
      <c r="E1826" s="518">
        <v>78</v>
      </c>
      <c r="F1826" s="520">
        <v>123</v>
      </c>
      <c r="G1826" s="517">
        <v>3</v>
      </c>
      <c r="H1826" s="518">
        <v>6</v>
      </c>
      <c r="I1826" s="520">
        <v>9</v>
      </c>
      <c r="J1826" s="517">
        <v>48</v>
      </c>
      <c r="K1826" s="518">
        <v>84</v>
      </c>
      <c r="L1826" s="518">
        <v>132</v>
      </c>
    </row>
    <row r="1827" spans="1:12" ht="12.75">
      <c r="A1827" s="268" t="s">
        <v>309</v>
      </c>
      <c r="D1827" s="517">
        <v>493</v>
      </c>
      <c r="E1827" s="518">
        <v>448</v>
      </c>
      <c r="F1827" s="520">
        <v>941</v>
      </c>
      <c r="G1827" s="517">
        <v>411</v>
      </c>
      <c r="H1827" s="518">
        <v>330</v>
      </c>
      <c r="I1827" s="520">
        <v>741</v>
      </c>
      <c r="J1827" s="517">
        <v>904</v>
      </c>
      <c r="K1827" s="518">
        <v>778</v>
      </c>
      <c r="L1827" s="518">
        <v>1682</v>
      </c>
    </row>
    <row r="1828" spans="1:12" ht="12.75">
      <c r="A1828" s="268" t="s">
        <v>310</v>
      </c>
      <c r="D1828" s="517">
        <v>496</v>
      </c>
      <c r="E1828" s="518">
        <v>451</v>
      </c>
      <c r="F1828" s="520">
        <v>947</v>
      </c>
      <c r="G1828" s="517">
        <v>411</v>
      </c>
      <c r="H1828" s="518">
        <v>329</v>
      </c>
      <c r="I1828" s="520">
        <v>740</v>
      </c>
      <c r="J1828" s="517">
        <v>907</v>
      </c>
      <c r="K1828" s="518">
        <v>780</v>
      </c>
      <c r="L1828" s="518">
        <v>1687</v>
      </c>
    </row>
    <row r="1829" spans="1:12" ht="12.75">
      <c r="A1829" s="268" t="s">
        <v>313</v>
      </c>
      <c r="D1829" s="517">
        <v>155</v>
      </c>
      <c r="E1829" s="518">
        <v>179</v>
      </c>
      <c r="F1829" s="520">
        <v>334</v>
      </c>
      <c r="G1829" s="517">
        <v>118</v>
      </c>
      <c r="H1829" s="518">
        <v>178</v>
      </c>
      <c r="I1829" s="520">
        <v>296</v>
      </c>
      <c r="J1829" s="517">
        <v>273</v>
      </c>
      <c r="K1829" s="518">
        <v>357</v>
      </c>
      <c r="L1829" s="518">
        <v>630</v>
      </c>
    </row>
    <row r="1830" spans="1:12" ht="12.75">
      <c r="A1830" s="268" t="s">
        <v>314</v>
      </c>
      <c r="D1830" s="523">
        <v>346</v>
      </c>
      <c r="E1830" s="524">
        <v>544</v>
      </c>
      <c r="F1830" s="524">
        <v>890</v>
      </c>
      <c r="G1830" s="523">
        <v>28</v>
      </c>
      <c r="H1830" s="524">
        <v>39</v>
      </c>
      <c r="I1830" s="524">
        <v>67</v>
      </c>
      <c r="J1830" s="523">
        <v>374</v>
      </c>
      <c r="K1830" s="524">
        <v>583</v>
      </c>
      <c r="L1830" s="524">
        <v>957</v>
      </c>
    </row>
    <row r="1831" spans="3:12" ht="21.75" customHeight="1">
      <c r="C1831" s="281" t="s">
        <v>294</v>
      </c>
      <c r="D1831" s="142">
        <v>5744</v>
      </c>
      <c r="E1831" s="92">
        <v>6851</v>
      </c>
      <c r="F1831" s="241">
        <v>12595</v>
      </c>
      <c r="G1831" s="142">
        <v>1646</v>
      </c>
      <c r="H1831" s="92">
        <v>1877</v>
      </c>
      <c r="I1831" s="241">
        <v>3523</v>
      </c>
      <c r="J1831" s="142">
        <v>7390</v>
      </c>
      <c r="K1831" s="92">
        <v>8728</v>
      </c>
      <c r="L1831" s="92">
        <v>16118</v>
      </c>
    </row>
    <row r="1834" spans="1:12" ht="30" customHeight="1">
      <c r="A1834" s="811" t="s">
        <v>533</v>
      </c>
      <c r="B1834" s="811"/>
      <c r="C1834" s="811"/>
      <c r="D1834" s="811"/>
      <c r="E1834" s="811"/>
      <c r="F1834" s="811"/>
      <c r="G1834" s="811"/>
      <c r="H1834" s="811"/>
      <c r="I1834" s="811"/>
      <c r="J1834" s="811"/>
      <c r="K1834" s="811"/>
      <c r="L1834" s="811"/>
    </row>
    <row r="1835" spans="1:12" ht="13.5" thickBot="1">
      <c r="A1835" s="249"/>
      <c r="B1835" s="249"/>
      <c r="C1835" s="249"/>
      <c r="D1835" s="249"/>
      <c r="E1835" s="249"/>
      <c r="F1835" s="249"/>
      <c r="G1835" s="249"/>
      <c r="H1835" s="249"/>
      <c r="I1835" s="249"/>
      <c r="J1835" s="249"/>
      <c r="K1835" s="249"/>
      <c r="L1835" s="249"/>
    </row>
    <row r="1836" spans="1:12" ht="24.75" customHeight="1">
      <c r="A1836" s="506"/>
      <c r="B1836" s="506"/>
      <c r="C1836" s="507"/>
      <c r="D1836" s="847" t="s">
        <v>298</v>
      </c>
      <c r="E1836" s="848"/>
      <c r="F1836" s="849"/>
      <c r="G1836" s="847" t="s">
        <v>299</v>
      </c>
      <c r="H1836" s="848"/>
      <c r="I1836" s="849"/>
      <c r="J1836" s="847" t="s">
        <v>300</v>
      </c>
      <c r="K1836" s="848"/>
      <c r="L1836" s="848"/>
    </row>
    <row r="1837" spans="1:12" ht="12.75">
      <c r="A1837" s="508"/>
      <c r="B1837" s="508"/>
      <c r="C1837" s="509"/>
      <c r="D1837" s="510" t="s">
        <v>301</v>
      </c>
      <c r="E1837" s="511" t="s">
        <v>302</v>
      </c>
      <c r="F1837" s="512" t="s">
        <v>303</v>
      </c>
      <c r="G1837" s="511" t="s">
        <v>301</v>
      </c>
      <c r="H1837" s="511" t="s">
        <v>302</v>
      </c>
      <c r="I1837" s="511" t="s">
        <v>303</v>
      </c>
      <c r="J1837" s="510" t="s">
        <v>301</v>
      </c>
      <c r="K1837" s="511" t="s">
        <v>302</v>
      </c>
      <c r="L1837" s="511" t="s">
        <v>303</v>
      </c>
    </row>
    <row r="1838" spans="1:10" ht="13.5" customHeight="1">
      <c r="A1838" s="268" t="s">
        <v>304</v>
      </c>
      <c r="D1838" s="513"/>
      <c r="F1838" s="514"/>
      <c r="J1838" s="515"/>
    </row>
    <row r="1839" spans="2:12" ht="12.75">
      <c r="B1839" s="126" t="s">
        <v>400</v>
      </c>
      <c r="C1839" s="528"/>
      <c r="D1839" s="539"/>
      <c r="E1839" s="540"/>
      <c r="F1839" s="541"/>
      <c r="G1839" s="540"/>
      <c r="H1839" s="540"/>
      <c r="I1839" s="540"/>
      <c r="J1839" s="539"/>
      <c r="K1839" s="540"/>
      <c r="L1839" s="540"/>
    </row>
    <row r="1840" spans="3:12" ht="26.25">
      <c r="C1840" s="542" t="s">
        <v>774</v>
      </c>
      <c r="D1840" s="543">
        <v>20</v>
      </c>
      <c r="E1840" s="544">
        <v>99</v>
      </c>
      <c r="F1840" s="545">
        <v>119</v>
      </c>
      <c r="G1840" s="544">
        <v>3</v>
      </c>
      <c r="H1840" s="544">
        <v>13</v>
      </c>
      <c r="I1840" s="544">
        <v>16</v>
      </c>
      <c r="J1840" s="546">
        <v>23</v>
      </c>
      <c r="K1840" s="547">
        <v>112</v>
      </c>
      <c r="L1840" s="547">
        <v>135</v>
      </c>
    </row>
    <row r="1841" spans="3:12" ht="12.75">
      <c r="C1841" s="281" t="s">
        <v>300</v>
      </c>
      <c r="D1841" s="174">
        <v>20</v>
      </c>
      <c r="E1841" s="175">
        <v>99</v>
      </c>
      <c r="F1841" s="548">
        <v>119</v>
      </c>
      <c r="G1841" s="175">
        <v>3</v>
      </c>
      <c r="H1841" s="175">
        <v>13</v>
      </c>
      <c r="I1841" s="175">
        <v>16</v>
      </c>
      <c r="J1841" s="174">
        <v>23</v>
      </c>
      <c r="K1841" s="175">
        <v>112</v>
      </c>
      <c r="L1841" s="175">
        <v>135</v>
      </c>
    </row>
    <row r="1842" spans="3:12" ht="16.5" customHeight="1">
      <c r="C1842" s="281" t="s">
        <v>253</v>
      </c>
      <c r="D1842" s="539">
        <v>20</v>
      </c>
      <c r="E1842" s="540">
        <v>99</v>
      </c>
      <c r="F1842" s="541">
        <v>119</v>
      </c>
      <c r="G1842" s="540">
        <v>3</v>
      </c>
      <c r="H1842" s="540">
        <v>13</v>
      </c>
      <c r="I1842" s="540">
        <v>16</v>
      </c>
      <c r="J1842" s="539">
        <v>23</v>
      </c>
      <c r="K1842" s="540">
        <v>112</v>
      </c>
      <c r="L1842" s="540">
        <v>135</v>
      </c>
    </row>
    <row r="1843" spans="1:12" ht="12.75">
      <c r="A1843" s="268" t="s">
        <v>307</v>
      </c>
      <c r="C1843" s="281"/>
      <c r="D1843" s="539"/>
      <c r="E1843" s="540"/>
      <c r="F1843" s="541"/>
      <c r="G1843" s="540"/>
      <c r="H1843" s="540"/>
      <c r="I1843" s="540"/>
      <c r="J1843" s="539"/>
      <c r="K1843" s="540"/>
      <c r="L1843" s="540"/>
    </row>
    <row r="1844" spans="2:12" ht="12.75">
      <c r="B1844" s="864" t="s">
        <v>392</v>
      </c>
      <c r="C1844" s="853"/>
      <c r="D1844" s="539"/>
      <c r="E1844" s="540"/>
      <c r="F1844" s="541"/>
      <c r="G1844" s="540"/>
      <c r="H1844" s="540"/>
      <c r="I1844" s="540"/>
      <c r="J1844" s="539"/>
      <c r="K1844" s="540"/>
      <c r="L1844" s="540"/>
    </row>
    <row r="1845" spans="3:12" ht="26.25">
      <c r="C1845" s="549" t="s">
        <v>850</v>
      </c>
      <c r="D1845" s="546">
        <v>107</v>
      </c>
      <c r="E1845" s="547">
        <v>61</v>
      </c>
      <c r="F1845" s="550">
        <v>168</v>
      </c>
      <c r="G1845" s="547">
        <v>16</v>
      </c>
      <c r="H1845" s="547">
        <v>7</v>
      </c>
      <c r="I1845" s="547">
        <v>23</v>
      </c>
      <c r="J1845" s="543">
        <v>123</v>
      </c>
      <c r="K1845" s="544">
        <v>68</v>
      </c>
      <c r="L1845" s="544">
        <v>191</v>
      </c>
    </row>
    <row r="1846" spans="3:12" ht="26.25">
      <c r="C1846" s="551" t="s">
        <v>851</v>
      </c>
      <c r="D1846" s="546">
        <v>93</v>
      </c>
      <c r="E1846" s="547">
        <v>157</v>
      </c>
      <c r="F1846" s="550">
        <v>250</v>
      </c>
      <c r="G1846" s="547">
        <v>5</v>
      </c>
      <c r="H1846" s="547">
        <v>17</v>
      </c>
      <c r="I1846" s="547">
        <v>22</v>
      </c>
      <c r="J1846" s="543">
        <v>98</v>
      </c>
      <c r="K1846" s="544">
        <v>174</v>
      </c>
      <c r="L1846" s="544">
        <v>272</v>
      </c>
    </row>
    <row r="1847" spans="3:12" ht="26.25">
      <c r="C1847" s="551" t="s">
        <v>775</v>
      </c>
      <c r="D1847" s="546">
        <v>26</v>
      </c>
      <c r="E1847" s="547">
        <v>19</v>
      </c>
      <c r="F1847" s="550">
        <v>45</v>
      </c>
      <c r="G1847" s="547">
        <v>2</v>
      </c>
      <c r="H1847" s="547">
        <v>2</v>
      </c>
      <c r="I1847" s="547">
        <v>4</v>
      </c>
      <c r="J1847" s="543">
        <v>28</v>
      </c>
      <c r="K1847" s="544">
        <v>21</v>
      </c>
      <c r="L1847" s="544">
        <v>49</v>
      </c>
    </row>
    <row r="1848" spans="3:12" ht="12.75">
      <c r="C1848" s="281" t="s">
        <v>300</v>
      </c>
      <c r="D1848" s="174">
        <v>226</v>
      </c>
      <c r="E1848" s="175">
        <v>237</v>
      </c>
      <c r="F1848" s="548">
        <v>463</v>
      </c>
      <c r="G1848" s="175">
        <v>23</v>
      </c>
      <c r="H1848" s="175">
        <v>26</v>
      </c>
      <c r="I1848" s="548">
        <v>49</v>
      </c>
      <c r="J1848" s="552">
        <v>249</v>
      </c>
      <c r="K1848" s="553">
        <v>263</v>
      </c>
      <c r="L1848" s="553">
        <v>512</v>
      </c>
    </row>
    <row r="1849" spans="2:12" ht="12.75">
      <c r="B1849" s="852" t="s">
        <v>396</v>
      </c>
      <c r="C1849" s="853"/>
      <c r="D1849" s="539"/>
      <c r="E1849" s="540"/>
      <c r="F1849" s="541"/>
      <c r="G1849" s="540"/>
      <c r="H1849" s="540"/>
      <c r="I1849" s="540"/>
      <c r="J1849" s="539"/>
      <c r="K1849" s="540"/>
      <c r="L1849" s="540"/>
    </row>
    <row r="1850" spans="3:12" ht="26.25">
      <c r="C1850" s="516" t="s">
        <v>598</v>
      </c>
      <c r="D1850" s="546">
        <v>463</v>
      </c>
      <c r="E1850" s="547">
        <v>60</v>
      </c>
      <c r="F1850" s="550">
        <v>523</v>
      </c>
      <c r="G1850" s="547">
        <v>13</v>
      </c>
      <c r="H1850" s="547">
        <v>3</v>
      </c>
      <c r="I1850" s="547">
        <v>16</v>
      </c>
      <c r="J1850" s="546">
        <v>476</v>
      </c>
      <c r="K1850" s="547">
        <v>63</v>
      </c>
      <c r="L1850" s="547">
        <v>539</v>
      </c>
    </row>
    <row r="1851" spans="3:12" ht="12.75">
      <c r="C1851" s="281" t="s">
        <v>300</v>
      </c>
      <c r="D1851" s="174">
        <v>463</v>
      </c>
      <c r="E1851" s="175">
        <v>60</v>
      </c>
      <c r="F1851" s="548">
        <v>523</v>
      </c>
      <c r="G1851" s="175">
        <v>13</v>
      </c>
      <c r="H1851" s="175">
        <v>3</v>
      </c>
      <c r="I1851" s="175">
        <v>16</v>
      </c>
      <c r="J1851" s="174">
        <v>476</v>
      </c>
      <c r="K1851" s="175">
        <v>63</v>
      </c>
      <c r="L1851" s="175">
        <v>539</v>
      </c>
    </row>
    <row r="1852" spans="2:12" ht="12.75">
      <c r="B1852" s="126" t="s">
        <v>196</v>
      </c>
      <c r="C1852" s="528"/>
      <c r="D1852" s="539"/>
      <c r="E1852" s="540"/>
      <c r="F1852" s="541"/>
      <c r="G1852" s="540"/>
      <c r="H1852" s="540"/>
      <c r="I1852" s="540"/>
      <c r="J1852" s="546"/>
      <c r="K1852" s="547"/>
      <c r="L1852" s="547"/>
    </row>
    <row r="1853" spans="3:12" ht="12.75">
      <c r="C1853" s="481" t="s">
        <v>599</v>
      </c>
      <c r="D1853" s="546">
        <v>233</v>
      </c>
      <c r="E1853" s="547">
        <v>413</v>
      </c>
      <c r="F1853" s="550">
        <v>646</v>
      </c>
      <c r="G1853" s="554">
        <v>11</v>
      </c>
      <c r="H1853" s="547">
        <v>13</v>
      </c>
      <c r="I1853" s="554">
        <v>24</v>
      </c>
      <c r="J1853" s="546">
        <v>244</v>
      </c>
      <c r="K1853" s="547">
        <v>426</v>
      </c>
      <c r="L1853" s="547">
        <v>670</v>
      </c>
    </row>
    <row r="1854" spans="3:12" ht="12.75">
      <c r="C1854" s="281" t="s">
        <v>300</v>
      </c>
      <c r="D1854" s="174">
        <v>233</v>
      </c>
      <c r="E1854" s="175">
        <v>413</v>
      </c>
      <c r="F1854" s="548">
        <v>646</v>
      </c>
      <c r="G1854" s="175">
        <v>11</v>
      </c>
      <c r="H1854" s="175">
        <v>13</v>
      </c>
      <c r="I1854" s="175">
        <v>24</v>
      </c>
      <c r="J1854" s="174">
        <v>244</v>
      </c>
      <c r="K1854" s="175">
        <v>426</v>
      </c>
      <c r="L1854" s="175">
        <v>670</v>
      </c>
    </row>
    <row r="1855" spans="3:12" ht="16.5" customHeight="1">
      <c r="C1855" s="281" t="s">
        <v>254</v>
      </c>
      <c r="D1855" s="539">
        <v>922</v>
      </c>
      <c r="E1855" s="540">
        <v>710</v>
      </c>
      <c r="F1855" s="541">
        <v>1632</v>
      </c>
      <c r="G1855" s="540">
        <v>47</v>
      </c>
      <c r="H1855" s="540">
        <v>42</v>
      </c>
      <c r="I1855" s="540">
        <v>89</v>
      </c>
      <c r="J1855" s="539">
        <v>969</v>
      </c>
      <c r="K1855" s="540">
        <v>752</v>
      </c>
      <c r="L1855" s="540">
        <v>1721</v>
      </c>
    </row>
    <row r="1856" spans="1:12" ht="13.5" customHeight="1">
      <c r="A1856" s="268" t="s">
        <v>468</v>
      </c>
      <c r="C1856" s="281"/>
      <c r="D1856" s="539"/>
      <c r="E1856" s="540"/>
      <c r="F1856" s="541"/>
      <c r="G1856" s="540"/>
      <c r="H1856" s="540"/>
      <c r="I1856" s="540"/>
      <c r="J1856" s="539"/>
      <c r="K1856" s="540"/>
      <c r="L1856" s="540"/>
    </row>
    <row r="1857" spans="2:12" ht="12.75">
      <c r="B1857" s="126" t="s">
        <v>392</v>
      </c>
      <c r="C1857" s="281"/>
      <c r="D1857" s="539"/>
      <c r="E1857" s="540"/>
      <c r="F1857" s="541"/>
      <c r="G1857" s="540"/>
      <c r="H1857" s="540"/>
      <c r="I1857" s="540"/>
      <c r="J1857" s="539"/>
      <c r="K1857" s="540"/>
      <c r="L1857" s="540"/>
    </row>
    <row r="1858" spans="3:12" ht="26.25">
      <c r="C1858" s="516" t="s">
        <v>850</v>
      </c>
      <c r="D1858" s="546">
        <v>25</v>
      </c>
      <c r="E1858" s="547">
        <v>17</v>
      </c>
      <c r="F1858" s="550">
        <v>42</v>
      </c>
      <c r="G1858" s="547">
        <v>11</v>
      </c>
      <c r="H1858" s="547">
        <v>3</v>
      </c>
      <c r="I1858" s="547">
        <v>14</v>
      </c>
      <c r="J1858" s="546">
        <v>36</v>
      </c>
      <c r="K1858" s="547">
        <v>20</v>
      </c>
      <c r="L1858" s="547">
        <v>56</v>
      </c>
    </row>
    <row r="1859" spans="3:12" ht="26.25">
      <c r="C1859" s="516" t="s">
        <v>852</v>
      </c>
      <c r="D1859" s="546">
        <v>24</v>
      </c>
      <c r="E1859" s="547">
        <v>48</v>
      </c>
      <c r="F1859" s="550">
        <v>72</v>
      </c>
      <c r="G1859" s="547">
        <v>2</v>
      </c>
      <c r="H1859" s="547">
        <v>6</v>
      </c>
      <c r="I1859" s="547">
        <v>8</v>
      </c>
      <c r="J1859" s="546">
        <v>26</v>
      </c>
      <c r="K1859" s="547">
        <v>54</v>
      </c>
      <c r="L1859" s="547">
        <v>80</v>
      </c>
    </row>
    <row r="1860" spans="3:12" ht="26.25">
      <c r="C1860" s="516" t="s">
        <v>775</v>
      </c>
      <c r="D1860" s="546">
        <v>11</v>
      </c>
      <c r="E1860" s="547">
        <v>9</v>
      </c>
      <c r="F1860" s="550">
        <v>20</v>
      </c>
      <c r="G1860" s="547">
        <v>1</v>
      </c>
      <c r="H1860" s="547">
        <v>1</v>
      </c>
      <c r="I1860" s="547">
        <v>2</v>
      </c>
      <c r="J1860" s="546">
        <v>12</v>
      </c>
      <c r="K1860" s="547">
        <v>10</v>
      </c>
      <c r="L1860" s="547">
        <v>22</v>
      </c>
    </row>
    <row r="1861" spans="3:12" ht="12.75">
      <c r="C1861" s="281" t="s">
        <v>300</v>
      </c>
      <c r="D1861" s="174">
        <v>60</v>
      </c>
      <c r="E1861" s="175">
        <v>74</v>
      </c>
      <c r="F1861" s="548">
        <v>134</v>
      </c>
      <c r="G1861" s="175">
        <v>14</v>
      </c>
      <c r="H1861" s="175">
        <v>10</v>
      </c>
      <c r="I1861" s="175">
        <v>24</v>
      </c>
      <c r="J1861" s="174">
        <v>74</v>
      </c>
      <c r="K1861" s="175">
        <v>84</v>
      </c>
      <c r="L1861" s="175">
        <v>158</v>
      </c>
    </row>
    <row r="1862" spans="2:12" ht="12.75">
      <c r="B1862" s="126" t="s">
        <v>402</v>
      </c>
      <c r="C1862" s="528"/>
      <c r="D1862" s="546"/>
      <c r="E1862" s="547"/>
      <c r="F1862" s="550"/>
      <c r="G1862" s="554"/>
      <c r="H1862" s="547"/>
      <c r="I1862" s="554"/>
      <c r="J1862" s="546"/>
      <c r="K1862" s="547"/>
      <c r="L1862" s="547"/>
    </row>
    <row r="1863" spans="3:12" ht="39">
      <c r="C1863" s="542" t="s">
        <v>600</v>
      </c>
      <c r="D1863" s="543">
        <v>2</v>
      </c>
      <c r="E1863" s="544">
        <v>33</v>
      </c>
      <c r="F1863" s="545">
        <v>35</v>
      </c>
      <c r="G1863" s="544">
        <v>0</v>
      </c>
      <c r="H1863" s="544">
        <v>1</v>
      </c>
      <c r="I1863" s="544">
        <v>1</v>
      </c>
      <c r="J1863" s="543">
        <v>2</v>
      </c>
      <c r="K1863" s="544">
        <v>34</v>
      </c>
      <c r="L1863" s="544">
        <v>36</v>
      </c>
    </row>
    <row r="1864" spans="3:12" ht="12.75">
      <c r="C1864" s="281" t="s">
        <v>300</v>
      </c>
      <c r="D1864" s="174">
        <v>2</v>
      </c>
      <c r="E1864" s="175">
        <v>33</v>
      </c>
      <c r="F1864" s="548">
        <v>35</v>
      </c>
      <c r="G1864" s="175">
        <v>0</v>
      </c>
      <c r="H1864" s="175">
        <v>1</v>
      </c>
      <c r="I1864" s="175">
        <v>1</v>
      </c>
      <c r="J1864" s="174">
        <v>2</v>
      </c>
      <c r="K1864" s="175">
        <v>34</v>
      </c>
      <c r="L1864" s="175">
        <v>36</v>
      </c>
    </row>
    <row r="1865" spans="2:12" ht="65.25" customHeight="1">
      <c r="B1865" s="850" t="s">
        <v>773</v>
      </c>
      <c r="C1865" s="851"/>
      <c r="D1865" s="539"/>
      <c r="E1865" s="540"/>
      <c r="F1865" s="541"/>
      <c r="G1865" s="540"/>
      <c r="H1865" s="540"/>
      <c r="I1865" s="540"/>
      <c r="J1865" s="539"/>
      <c r="K1865" s="540"/>
      <c r="L1865" s="540"/>
    </row>
    <row r="1866" spans="3:12" ht="39">
      <c r="C1866" s="516" t="s">
        <v>853</v>
      </c>
      <c r="D1866" s="539">
        <v>17</v>
      </c>
      <c r="E1866" s="540">
        <v>81</v>
      </c>
      <c r="F1866" s="541">
        <v>98</v>
      </c>
      <c r="G1866" s="540">
        <v>2</v>
      </c>
      <c r="H1866" s="540">
        <v>12</v>
      </c>
      <c r="I1866" s="540">
        <v>14</v>
      </c>
      <c r="J1866" s="539">
        <v>19</v>
      </c>
      <c r="K1866" s="540">
        <v>93</v>
      </c>
      <c r="L1866" s="540">
        <v>112</v>
      </c>
    </row>
    <row r="1867" spans="3:12" ht="12.75">
      <c r="C1867" s="281" t="s">
        <v>300</v>
      </c>
      <c r="D1867" s="174">
        <v>17</v>
      </c>
      <c r="E1867" s="175">
        <v>81</v>
      </c>
      <c r="F1867" s="548">
        <v>98</v>
      </c>
      <c r="G1867" s="175">
        <v>2</v>
      </c>
      <c r="H1867" s="175">
        <v>12</v>
      </c>
      <c r="I1867" s="175">
        <v>14</v>
      </c>
      <c r="J1867" s="174">
        <v>19</v>
      </c>
      <c r="K1867" s="175">
        <v>93</v>
      </c>
      <c r="L1867" s="175">
        <v>112</v>
      </c>
    </row>
    <row r="1868" spans="2:12" ht="30" customHeight="1">
      <c r="B1868" s="850" t="s">
        <v>423</v>
      </c>
      <c r="C1868" s="851"/>
      <c r="D1868" s="539"/>
      <c r="E1868" s="540"/>
      <c r="F1868" s="541"/>
      <c r="G1868" s="540"/>
      <c r="H1868" s="540"/>
      <c r="I1868" s="540"/>
      <c r="J1868" s="539"/>
      <c r="K1868" s="540"/>
      <c r="L1868" s="540"/>
    </row>
    <row r="1869" spans="3:12" ht="26.25">
      <c r="C1869" s="542" t="s">
        <v>601</v>
      </c>
      <c r="D1869" s="543">
        <v>9</v>
      </c>
      <c r="E1869" s="544">
        <v>21</v>
      </c>
      <c r="F1869" s="545">
        <v>30</v>
      </c>
      <c r="G1869" s="544">
        <v>3</v>
      </c>
      <c r="H1869" s="544">
        <v>9</v>
      </c>
      <c r="I1869" s="544">
        <v>12</v>
      </c>
      <c r="J1869" s="543">
        <v>12</v>
      </c>
      <c r="K1869" s="544">
        <v>30</v>
      </c>
      <c r="L1869" s="544">
        <v>42</v>
      </c>
    </row>
    <row r="1870" spans="3:12" ht="12.75">
      <c r="C1870" s="281" t="s">
        <v>300</v>
      </c>
      <c r="D1870" s="174">
        <v>9</v>
      </c>
      <c r="E1870" s="175">
        <v>21</v>
      </c>
      <c r="F1870" s="548">
        <v>30</v>
      </c>
      <c r="G1870" s="175">
        <v>3</v>
      </c>
      <c r="H1870" s="175">
        <v>9</v>
      </c>
      <c r="I1870" s="175">
        <v>12</v>
      </c>
      <c r="J1870" s="174">
        <v>12</v>
      </c>
      <c r="K1870" s="175">
        <v>30</v>
      </c>
      <c r="L1870" s="175">
        <v>42</v>
      </c>
    </row>
    <row r="1871" spans="2:12" ht="13.5" customHeight="1">
      <c r="B1871" s="126" t="s">
        <v>396</v>
      </c>
      <c r="C1871" s="528"/>
      <c r="D1871" s="546"/>
      <c r="E1871" s="547"/>
      <c r="F1871" s="550"/>
      <c r="G1871" s="554"/>
      <c r="H1871" s="547"/>
      <c r="I1871" s="554"/>
      <c r="J1871" s="546"/>
      <c r="K1871" s="547"/>
      <c r="L1871" s="547"/>
    </row>
    <row r="1872" spans="3:12" ht="26.25">
      <c r="C1872" s="542" t="s">
        <v>602</v>
      </c>
      <c r="D1872" s="543">
        <v>7</v>
      </c>
      <c r="E1872" s="544">
        <v>7</v>
      </c>
      <c r="F1872" s="545">
        <v>14</v>
      </c>
      <c r="G1872" s="544">
        <v>0</v>
      </c>
      <c r="H1872" s="544">
        <v>0</v>
      </c>
      <c r="I1872" s="544">
        <v>0</v>
      </c>
      <c r="J1872" s="543">
        <v>7</v>
      </c>
      <c r="K1872" s="544">
        <v>7</v>
      </c>
      <c r="L1872" s="544">
        <v>14</v>
      </c>
    </row>
    <row r="1873" spans="3:12" ht="26.25">
      <c r="C1873" s="542" t="s">
        <v>603</v>
      </c>
      <c r="D1873" s="543">
        <v>50</v>
      </c>
      <c r="E1873" s="544">
        <v>2</v>
      </c>
      <c r="F1873" s="545">
        <v>52</v>
      </c>
      <c r="G1873" s="544">
        <v>2</v>
      </c>
      <c r="H1873" s="544">
        <v>0</v>
      </c>
      <c r="I1873" s="544">
        <v>2</v>
      </c>
      <c r="J1873" s="543">
        <v>52</v>
      </c>
      <c r="K1873" s="544">
        <v>2</v>
      </c>
      <c r="L1873" s="544">
        <v>54</v>
      </c>
    </row>
    <row r="1874" spans="3:12" ht="26.25">
      <c r="C1874" s="542" t="s">
        <v>604</v>
      </c>
      <c r="D1874" s="543">
        <v>18</v>
      </c>
      <c r="E1874" s="544">
        <v>3</v>
      </c>
      <c r="F1874" s="545">
        <v>21</v>
      </c>
      <c r="G1874" s="544">
        <v>1</v>
      </c>
      <c r="H1874" s="544">
        <v>0</v>
      </c>
      <c r="I1874" s="544">
        <v>1</v>
      </c>
      <c r="J1874" s="543">
        <v>19</v>
      </c>
      <c r="K1874" s="544">
        <v>3</v>
      </c>
      <c r="L1874" s="544">
        <v>22</v>
      </c>
    </row>
    <row r="1875" spans="3:12" ht="26.25">
      <c r="C1875" s="542" t="s">
        <v>631</v>
      </c>
      <c r="D1875" s="543">
        <v>50</v>
      </c>
      <c r="E1875" s="544">
        <v>1</v>
      </c>
      <c r="F1875" s="545">
        <v>51</v>
      </c>
      <c r="G1875" s="544">
        <v>0</v>
      </c>
      <c r="H1875" s="544">
        <v>0</v>
      </c>
      <c r="I1875" s="544">
        <v>0</v>
      </c>
      <c r="J1875" s="543">
        <v>50</v>
      </c>
      <c r="K1875" s="544">
        <v>1</v>
      </c>
      <c r="L1875" s="544">
        <v>51</v>
      </c>
    </row>
    <row r="1876" spans="3:12" ht="26.25">
      <c r="C1876" s="542" t="s">
        <v>632</v>
      </c>
      <c r="D1876" s="543">
        <v>37</v>
      </c>
      <c r="E1876" s="544">
        <v>0</v>
      </c>
      <c r="F1876" s="545">
        <v>37</v>
      </c>
      <c r="G1876" s="544">
        <v>3</v>
      </c>
      <c r="H1876" s="544">
        <v>0</v>
      </c>
      <c r="I1876" s="544">
        <v>3</v>
      </c>
      <c r="J1876" s="543">
        <v>40</v>
      </c>
      <c r="K1876" s="544">
        <v>0</v>
      </c>
      <c r="L1876" s="544">
        <v>40</v>
      </c>
    </row>
    <row r="1877" spans="3:12" ht="26.25">
      <c r="C1877" s="542" t="s">
        <v>605</v>
      </c>
      <c r="D1877" s="543">
        <v>36</v>
      </c>
      <c r="E1877" s="544">
        <v>0</v>
      </c>
      <c r="F1877" s="545">
        <v>36</v>
      </c>
      <c r="G1877" s="544">
        <v>0</v>
      </c>
      <c r="H1877" s="544">
        <v>0</v>
      </c>
      <c r="I1877" s="544">
        <v>0</v>
      </c>
      <c r="J1877" s="543">
        <v>36</v>
      </c>
      <c r="K1877" s="544">
        <v>0</v>
      </c>
      <c r="L1877" s="544">
        <v>36</v>
      </c>
    </row>
    <row r="1878" spans="3:12" ht="27" customHeight="1">
      <c r="C1878" s="542" t="s">
        <v>629</v>
      </c>
      <c r="D1878" s="543">
        <v>11</v>
      </c>
      <c r="E1878" s="544">
        <v>1</v>
      </c>
      <c r="F1878" s="545">
        <v>12</v>
      </c>
      <c r="G1878" s="544">
        <v>0</v>
      </c>
      <c r="H1878" s="544">
        <v>0</v>
      </c>
      <c r="I1878" s="544">
        <v>0</v>
      </c>
      <c r="J1878" s="543">
        <v>11</v>
      </c>
      <c r="K1878" s="544">
        <v>1</v>
      </c>
      <c r="L1878" s="544">
        <v>12</v>
      </c>
    </row>
    <row r="1879" spans="3:12" ht="29.25" customHeight="1">
      <c r="C1879" s="542" t="s">
        <v>630</v>
      </c>
      <c r="D1879" s="543">
        <v>4</v>
      </c>
      <c r="E1879" s="544">
        <v>0</v>
      </c>
      <c r="F1879" s="545">
        <v>4</v>
      </c>
      <c r="G1879" s="544">
        <v>0</v>
      </c>
      <c r="H1879" s="544">
        <v>0</v>
      </c>
      <c r="I1879" s="544">
        <v>0</v>
      </c>
      <c r="J1879" s="543">
        <v>4</v>
      </c>
      <c r="K1879" s="544">
        <v>0</v>
      </c>
      <c r="L1879" s="544">
        <v>4</v>
      </c>
    </row>
    <row r="1880" spans="3:12" ht="12.75">
      <c r="C1880" s="281" t="s">
        <v>300</v>
      </c>
      <c r="D1880" s="174">
        <v>213</v>
      </c>
      <c r="E1880" s="175">
        <v>14</v>
      </c>
      <c r="F1880" s="548">
        <v>227</v>
      </c>
      <c r="G1880" s="175">
        <v>6</v>
      </c>
      <c r="H1880" s="175">
        <v>0</v>
      </c>
      <c r="I1880" s="175">
        <v>6</v>
      </c>
      <c r="J1880" s="174">
        <v>219</v>
      </c>
      <c r="K1880" s="175">
        <v>14</v>
      </c>
      <c r="L1880" s="175">
        <v>233</v>
      </c>
    </row>
    <row r="1881" spans="2:12" ht="12.75">
      <c r="B1881" s="850" t="s">
        <v>196</v>
      </c>
      <c r="C1881" s="851"/>
      <c r="D1881" s="539"/>
      <c r="E1881" s="540"/>
      <c r="F1881" s="541"/>
      <c r="G1881" s="540"/>
      <c r="H1881" s="540"/>
      <c r="I1881" s="540"/>
      <c r="J1881" s="539"/>
      <c r="K1881" s="540"/>
      <c r="L1881" s="540"/>
    </row>
    <row r="1882" spans="3:12" ht="12.75">
      <c r="C1882" s="516" t="s">
        <v>599</v>
      </c>
      <c r="D1882" s="546">
        <v>54</v>
      </c>
      <c r="E1882" s="547">
        <v>81</v>
      </c>
      <c r="F1882" s="550">
        <v>135</v>
      </c>
      <c r="G1882" s="547">
        <v>1</v>
      </c>
      <c r="H1882" s="547">
        <v>2</v>
      </c>
      <c r="I1882" s="547">
        <v>3</v>
      </c>
      <c r="J1882" s="543">
        <v>55</v>
      </c>
      <c r="K1882" s="544">
        <v>83</v>
      </c>
      <c r="L1882" s="544">
        <v>138</v>
      </c>
    </row>
    <row r="1883" spans="3:12" ht="12.75">
      <c r="C1883" s="281" t="s">
        <v>300</v>
      </c>
      <c r="D1883" s="174">
        <v>54</v>
      </c>
      <c r="E1883" s="175">
        <v>81</v>
      </c>
      <c r="F1883" s="548">
        <v>135</v>
      </c>
      <c r="G1883" s="175">
        <v>1</v>
      </c>
      <c r="H1883" s="175">
        <v>2</v>
      </c>
      <c r="I1883" s="175">
        <v>3</v>
      </c>
      <c r="J1883" s="552">
        <v>55</v>
      </c>
      <c r="K1883" s="553">
        <v>83</v>
      </c>
      <c r="L1883" s="553">
        <v>138</v>
      </c>
    </row>
    <row r="1884" spans="2:12" ht="12.75">
      <c r="B1884" s="126" t="s">
        <v>142</v>
      </c>
      <c r="C1884" s="528"/>
      <c r="D1884" s="539"/>
      <c r="E1884" s="540"/>
      <c r="F1884" s="541"/>
      <c r="G1884" s="540"/>
      <c r="H1884" s="540"/>
      <c r="I1884" s="540"/>
      <c r="J1884" s="539"/>
      <c r="K1884" s="540"/>
      <c r="L1884" s="540"/>
    </row>
    <row r="1885" spans="3:12" ht="12.75">
      <c r="C1885" s="542" t="s">
        <v>606</v>
      </c>
      <c r="D1885" s="543">
        <v>0</v>
      </c>
      <c r="E1885" s="544">
        <v>0</v>
      </c>
      <c r="F1885" s="545">
        <v>0</v>
      </c>
      <c r="G1885" s="544">
        <v>34</v>
      </c>
      <c r="H1885" s="544">
        <v>37</v>
      </c>
      <c r="I1885" s="544">
        <v>71</v>
      </c>
      <c r="J1885" s="543">
        <v>34</v>
      </c>
      <c r="K1885" s="544">
        <v>37</v>
      </c>
      <c r="L1885" s="544">
        <v>71</v>
      </c>
    </row>
    <row r="1886" spans="3:12" ht="26.25">
      <c r="C1886" s="542" t="s">
        <v>607</v>
      </c>
      <c r="D1886" s="543">
        <v>0</v>
      </c>
      <c r="E1886" s="544">
        <v>0</v>
      </c>
      <c r="F1886" s="545">
        <v>0</v>
      </c>
      <c r="G1886" s="544">
        <v>29</v>
      </c>
      <c r="H1886" s="544">
        <v>30</v>
      </c>
      <c r="I1886" s="544">
        <v>59</v>
      </c>
      <c r="J1886" s="543">
        <v>29</v>
      </c>
      <c r="K1886" s="544">
        <v>30</v>
      </c>
      <c r="L1886" s="544">
        <v>59</v>
      </c>
    </row>
    <row r="1887" spans="3:12" ht="12.75">
      <c r="C1887" s="281" t="s">
        <v>300</v>
      </c>
      <c r="D1887" s="174">
        <v>0</v>
      </c>
      <c r="E1887" s="175">
        <v>0</v>
      </c>
      <c r="F1887" s="548">
        <v>0</v>
      </c>
      <c r="G1887" s="175">
        <v>63</v>
      </c>
      <c r="H1887" s="175">
        <v>67</v>
      </c>
      <c r="I1887" s="175">
        <v>130</v>
      </c>
      <c r="J1887" s="174">
        <v>63</v>
      </c>
      <c r="K1887" s="175">
        <v>67</v>
      </c>
      <c r="L1887" s="175">
        <v>130</v>
      </c>
    </row>
    <row r="1888" spans="2:12" ht="30" customHeight="1">
      <c r="B1888" s="850" t="s">
        <v>157</v>
      </c>
      <c r="C1888" s="851"/>
      <c r="D1888" s="539"/>
      <c r="E1888" s="540"/>
      <c r="F1888" s="541"/>
      <c r="G1888" s="540"/>
      <c r="H1888" s="540"/>
      <c r="I1888" s="540"/>
      <c r="J1888" s="539"/>
      <c r="K1888" s="540"/>
      <c r="L1888" s="540"/>
    </row>
    <row r="1889" spans="3:12" ht="26.25">
      <c r="C1889" s="542" t="s">
        <v>525</v>
      </c>
      <c r="D1889" s="543">
        <v>0</v>
      </c>
      <c r="E1889" s="544">
        <v>1</v>
      </c>
      <c r="F1889" s="545">
        <v>1</v>
      </c>
      <c r="G1889" s="544">
        <v>39</v>
      </c>
      <c r="H1889" s="544">
        <v>22</v>
      </c>
      <c r="I1889" s="544">
        <v>61</v>
      </c>
      <c r="J1889" s="543">
        <v>39</v>
      </c>
      <c r="K1889" s="544">
        <v>23</v>
      </c>
      <c r="L1889" s="544">
        <v>62</v>
      </c>
    </row>
    <row r="1890" spans="3:12" ht="12.75">
      <c r="C1890" s="281" t="s">
        <v>300</v>
      </c>
      <c r="D1890" s="174">
        <v>0</v>
      </c>
      <c r="E1890" s="175">
        <v>1</v>
      </c>
      <c r="F1890" s="548">
        <v>1</v>
      </c>
      <c r="G1890" s="175">
        <v>39</v>
      </c>
      <c r="H1890" s="175">
        <v>22</v>
      </c>
      <c r="I1890" s="175">
        <v>61</v>
      </c>
      <c r="J1890" s="174">
        <v>39</v>
      </c>
      <c r="K1890" s="175">
        <v>23</v>
      </c>
      <c r="L1890" s="175">
        <v>62</v>
      </c>
    </row>
    <row r="1891" spans="2:12" ht="12.75">
      <c r="B1891" s="126" t="s">
        <v>159</v>
      </c>
      <c r="C1891" s="528"/>
      <c r="D1891" s="539"/>
      <c r="E1891" s="540"/>
      <c r="F1891" s="541"/>
      <c r="G1891" s="540"/>
      <c r="H1891" s="540"/>
      <c r="I1891" s="540"/>
      <c r="J1891" s="539"/>
      <c r="K1891" s="540"/>
      <c r="L1891" s="540"/>
    </row>
    <row r="1892" spans="3:12" ht="31.5" customHeight="1">
      <c r="C1892" s="542" t="s">
        <v>526</v>
      </c>
      <c r="D1892" s="543">
        <v>0</v>
      </c>
      <c r="E1892" s="544">
        <v>0</v>
      </c>
      <c r="F1892" s="545">
        <v>0</v>
      </c>
      <c r="G1892" s="544">
        <v>28</v>
      </c>
      <c r="H1892" s="544">
        <v>18</v>
      </c>
      <c r="I1892" s="544">
        <v>46</v>
      </c>
      <c r="J1892" s="543">
        <v>28</v>
      </c>
      <c r="K1892" s="544">
        <v>18</v>
      </c>
      <c r="L1892" s="544">
        <v>46</v>
      </c>
    </row>
    <row r="1893" spans="3:12" ht="12.75">
      <c r="C1893" s="281" t="s">
        <v>300</v>
      </c>
      <c r="D1893" s="174">
        <v>0</v>
      </c>
      <c r="E1893" s="175">
        <v>0</v>
      </c>
      <c r="F1893" s="548">
        <v>0</v>
      </c>
      <c r="G1893" s="175">
        <v>28</v>
      </c>
      <c r="H1893" s="175">
        <v>18</v>
      </c>
      <c r="I1893" s="175">
        <v>46</v>
      </c>
      <c r="J1893" s="174">
        <v>28</v>
      </c>
      <c r="K1893" s="175">
        <v>18</v>
      </c>
      <c r="L1893" s="175">
        <v>46</v>
      </c>
    </row>
    <row r="1894" spans="2:12" ht="12.75">
      <c r="B1894" s="126" t="s">
        <v>143</v>
      </c>
      <c r="C1894" s="528"/>
      <c r="D1894" s="539"/>
      <c r="E1894" s="540"/>
      <c r="F1894" s="541"/>
      <c r="G1894" s="540"/>
      <c r="H1894" s="540"/>
      <c r="I1894" s="540"/>
      <c r="J1894" s="539"/>
      <c r="K1894" s="540"/>
      <c r="L1894" s="540"/>
    </row>
    <row r="1895" spans="3:12" ht="26.25">
      <c r="C1895" s="542" t="s">
        <v>633</v>
      </c>
      <c r="D1895" s="546">
        <v>0</v>
      </c>
      <c r="E1895" s="547">
        <v>0</v>
      </c>
      <c r="F1895" s="550">
        <v>0</v>
      </c>
      <c r="G1895" s="547">
        <v>7</v>
      </c>
      <c r="H1895" s="547">
        <v>9</v>
      </c>
      <c r="I1895" s="547">
        <v>16</v>
      </c>
      <c r="J1895" s="546">
        <v>7</v>
      </c>
      <c r="K1895" s="547">
        <v>9</v>
      </c>
      <c r="L1895" s="547">
        <v>16</v>
      </c>
    </row>
    <row r="1896" spans="3:12" ht="26.25">
      <c r="C1896" s="481" t="s">
        <v>608</v>
      </c>
      <c r="D1896" s="543">
        <v>16</v>
      </c>
      <c r="E1896" s="544">
        <v>18</v>
      </c>
      <c r="F1896" s="545">
        <v>34</v>
      </c>
      <c r="G1896" s="544">
        <v>12</v>
      </c>
      <c r="H1896" s="544">
        <v>9</v>
      </c>
      <c r="I1896" s="544">
        <v>21</v>
      </c>
      <c r="J1896" s="543">
        <v>28</v>
      </c>
      <c r="K1896" s="544">
        <v>27</v>
      </c>
      <c r="L1896" s="544">
        <v>55</v>
      </c>
    </row>
    <row r="1897" spans="3:12" ht="39">
      <c r="C1897" s="542" t="s">
        <v>628</v>
      </c>
      <c r="D1897" s="546">
        <v>1</v>
      </c>
      <c r="E1897" s="547">
        <v>0</v>
      </c>
      <c r="F1897" s="550">
        <v>1</v>
      </c>
      <c r="G1897" s="547">
        <v>0</v>
      </c>
      <c r="H1897" s="547">
        <v>0</v>
      </c>
      <c r="I1897" s="547">
        <v>0</v>
      </c>
      <c r="J1897" s="546">
        <v>1</v>
      </c>
      <c r="K1897" s="547">
        <v>0</v>
      </c>
      <c r="L1897" s="547">
        <v>1</v>
      </c>
    </row>
    <row r="1898" spans="3:12" ht="26.25">
      <c r="C1898" s="481" t="s">
        <v>609</v>
      </c>
      <c r="D1898" s="543">
        <v>19</v>
      </c>
      <c r="E1898" s="544">
        <v>2</v>
      </c>
      <c r="F1898" s="545">
        <v>21</v>
      </c>
      <c r="G1898" s="544">
        <v>0</v>
      </c>
      <c r="H1898" s="544">
        <v>0</v>
      </c>
      <c r="I1898" s="544">
        <v>0</v>
      </c>
      <c r="J1898" s="543">
        <v>19</v>
      </c>
      <c r="K1898" s="544">
        <v>2</v>
      </c>
      <c r="L1898" s="544">
        <v>21</v>
      </c>
    </row>
    <row r="1899" spans="3:12" ht="12.75">
      <c r="C1899" s="542" t="s">
        <v>777</v>
      </c>
      <c r="D1899" s="543">
        <v>4</v>
      </c>
      <c r="E1899" s="544">
        <v>1</v>
      </c>
      <c r="F1899" s="545">
        <v>5</v>
      </c>
      <c r="G1899" s="544">
        <v>11</v>
      </c>
      <c r="H1899" s="544">
        <v>4</v>
      </c>
      <c r="I1899" s="544">
        <v>15</v>
      </c>
      <c r="J1899" s="543">
        <v>15</v>
      </c>
      <c r="K1899" s="544">
        <v>5</v>
      </c>
      <c r="L1899" s="544">
        <v>20</v>
      </c>
    </row>
    <row r="1900" spans="3:12" ht="42" customHeight="1">
      <c r="C1900" s="542" t="s">
        <v>610</v>
      </c>
      <c r="D1900" s="543">
        <v>0</v>
      </c>
      <c r="E1900" s="544">
        <v>0</v>
      </c>
      <c r="F1900" s="545">
        <v>0</v>
      </c>
      <c r="G1900" s="544">
        <v>14</v>
      </c>
      <c r="H1900" s="544">
        <v>10</v>
      </c>
      <c r="I1900" s="544">
        <v>24</v>
      </c>
      <c r="J1900" s="543">
        <v>14</v>
      </c>
      <c r="K1900" s="544">
        <v>10</v>
      </c>
      <c r="L1900" s="544">
        <v>24</v>
      </c>
    </row>
    <row r="1901" spans="3:12" ht="12.75">
      <c r="C1901" s="281" t="s">
        <v>300</v>
      </c>
      <c r="D1901" s="174">
        <v>40</v>
      </c>
      <c r="E1901" s="175">
        <v>21</v>
      </c>
      <c r="F1901" s="548">
        <v>61</v>
      </c>
      <c r="G1901" s="175">
        <v>44</v>
      </c>
      <c r="H1901" s="175">
        <v>32</v>
      </c>
      <c r="I1901" s="175">
        <v>76</v>
      </c>
      <c r="J1901" s="174">
        <v>84</v>
      </c>
      <c r="K1901" s="175">
        <v>53</v>
      </c>
      <c r="L1901" s="175">
        <v>137</v>
      </c>
    </row>
    <row r="1902" spans="2:12" ht="12.75">
      <c r="B1902" s="126" t="s">
        <v>144</v>
      </c>
      <c r="C1902" s="528"/>
      <c r="D1902" s="546"/>
      <c r="E1902" s="547"/>
      <c r="F1902" s="550"/>
      <c r="G1902" s="554"/>
      <c r="H1902" s="547"/>
      <c r="I1902" s="554"/>
      <c r="J1902" s="546"/>
      <c r="K1902" s="547"/>
      <c r="L1902" s="547"/>
    </row>
    <row r="1903" spans="3:12" ht="12.75">
      <c r="C1903" s="542" t="s">
        <v>611</v>
      </c>
      <c r="D1903" s="543">
        <v>38</v>
      </c>
      <c r="E1903" s="544">
        <v>21</v>
      </c>
      <c r="F1903" s="545">
        <v>59</v>
      </c>
      <c r="G1903" s="544">
        <v>5</v>
      </c>
      <c r="H1903" s="544">
        <v>2</v>
      </c>
      <c r="I1903" s="544">
        <v>7</v>
      </c>
      <c r="J1903" s="543">
        <v>43</v>
      </c>
      <c r="K1903" s="544">
        <v>23</v>
      </c>
      <c r="L1903" s="544">
        <v>66</v>
      </c>
    </row>
    <row r="1904" spans="3:12" ht="12.75">
      <c r="C1904" s="481" t="s">
        <v>612</v>
      </c>
      <c r="D1904" s="543">
        <v>16</v>
      </c>
      <c r="E1904" s="544">
        <v>12</v>
      </c>
      <c r="F1904" s="545">
        <v>28</v>
      </c>
      <c r="G1904" s="544">
        <v>0</v>
      </c>
      <c r="H1904" s="544">
        <v>0</v>
      </c>
      <c r="I1904" s="544">
        <v>0</v>
      </c>
      <c r="J1904" s="543">
        <v>16</v>
      </c>
      <c r="K1904" s="544">
        <v>12</v>
      </c>
      <c r="L1904" s="544">
        <v>28</v>
      </c>
    </row>
    <row r="1905" spans="3:12" ht="12.75">
      <c r="C1905" s="542" t="s">
        <v>776</v>
      </c>
      <c r="D1905" s="543">
        <v>26</v>
      </c>
      <c r="E1905" s="544">
        <v>12</v>
      </c>
      <c r="F1905" s="545">
        <v>38</v>
      </c>
      <c r="G1905" s="544">
        <v>9</v>
      </c>
      <c r="H1905" s="544">
        <v>10</v>
      </c>
      <c r="I1905" s="544">
        <v>19</v>
      </c>
      <c r="J1905" s="543">
        <v>35</v>
      </c>
      <c r="K1905" s="544">
        <v>22</v>
      </c>
      <c r="L1905" s="544">
        <v>57</v>
      </c>
    </row>
    <row r="1906" spans="3:12" ht="39">
      <c r="C1906" s="542" t="s">
        <v>613</v>
      </c>
      <c r="D1906" s="543">
        <v>5</v>
      </c>
      <c r="E1906" s="544">
        <v>11</v>
      </c>
      <c r="F1906" s="545">
        <v>16</v>
      </c>
      <c r="G1906" s="544">
        <v>19</v>
      </c>
      <c r="H1906" s="544">
        <v>23</v>
      </c>
      <c r="I1906" s="544">
        <v>42</v>
      </c>
      <c r="J1906" s="543">
        <v>24</v>
      </c>
      <c r="K1906" s="544">
        <v>34</v>
      </c>
      <c r="L1906" s="544">
        <v>58</v>
      </c>
    </row>
    <row r="1907" spans="3:12" ht="12.75">
      <c r="C1907" s="281" t="s">
        <v>300</v>
      </c>
      <c r="D1907" s="174">
        <v>85</v>
      </c>
      <c r="E1907" s="175">
        <v>56</v>
      </c>
      <c r="F1907" s="548">
        <v>141</v>
      </c>
      <c r="G1907" s="175">
        <v>33</v>
      </c>
      <c r="H1907" s="175">
        <v>35</v>
      </c>
      <c r="I1907" s="175">
        <v>68</v>
      </c>
      <c r="J1907" s="174">
        <v>118</v>
      </c>
      <c r="K1907" s="175">
        <v>91</v>
      </c>
      <c r="L1907" s="175">
        <v>209</v>
      </c>
    </row>
    <row r="1908" spans="3:12" ht="16.5" customHeight="1">
      <c r="C1908" s="281" t="s">
        <v>477</v>
      </c>
      <c r="D1908" s="555">
        <v>480</v>
      </c>
      <c r="E1908" s="556">
        <v>382</v>
      </c>
      <c r="F1908" s="556">
        <v>862</v>
      </c>
      <c r="G1908" s="555">
        <v>233</v>
      </c>
      <c r="H1908" s="556">
        <v>208</v>
      </c>
      <c r="I1908" s="556">
        <v>441</v>
      </c>
      <c r="J1908" s="555">
        <v>713</v>
      </c>
      <c r="K1908" s="556">
        <v>590</v>
      </c>
      <c r="L1908" s="556">
        <v>1303</v>
      </c>
    </row>
    <row r="1909" spans="3:12" ht="16.5" customHeight="1">
      <c r="C1909" s="281" t="s">
        <v>496</v>
      </c>
      <c r="D1909" s="539">
        <f>SUM(D1908,D1855,D1842)</f>
        <v>1422</v>
      </c>
      <c r="E1909" s="540">
        <f aca="true" t="shared" si="22" ref="E1909:L1909">SUM(E1908,E1855,E1842)</f>
        <v>1191</v>
      </c>
      <c r="F1909" s="557">
        <f t="shared" si="22"/>
        <v>2613</v>
      </c>
      <c r="G1909" s="539">
        <f t="shared" si="22"/>
        <v>283</v>
      </c>
      <c r="H1909" s="540">
        <f t="shared" si="22"/>
        <v>263</v>
      </c>
      <c r="I1909" s="557">
        <f t="shared" si="22"/>
        <v>546</v>
      </c>
      <c r="J1909" s="539">
        <f t="shared" si="22"/>
        <v>1705</v>
      </c>
      <c r="K1909" s="540">
        <f t="shared" si="22"/>
        <v>1454</v>
      </c>
      <c r="L1909" s="540">
        <f t="shared" si="22"/>
        <v>3159</v>
      </c>
    </row>
    <row r="1910" spans="1:12" ht="12.75">
      <c r="A1910" s="126" t="s">
        <v>305</v>
      </c>
      <c r="C1910" s="281"/>
      <c r="D1910" s="546">
        <v>14</v>
      </c>
      <c r="E1910" s="547">
        <v>84</v>
      </c>
      <c r="F1910" s="554">
        <v>98</v>
      </c>
      <c r="G1910" s="546">
        <v>0</v>
      </c>
      <c r="H1910" s="547">
        <v>1</v>
      </c>
      <c r="I1910" s="554">
        <v>1</v>
      </c>
      <c r="J1910" s="546">
        <v>14</v>
      </c>
      <c r="K1910" s="547">
        <v>85</v>
      </c>
      <c r="L1910" s="547">
        <v>99</v>
      </c>
    </row>
    <row r="1911" spans="1:12" ht="12.75">
      <c r="A1911" s="268" t="s">
        <v>308</v>
      </c>
      <c r="D1911" s="546">
        <v>30</v>
      </c>
      <c r="E1911" s="547">
        <v>17</v>
      </c>
      <c r="F1911" s="554">
        <v>47</v>
      </c>
      <c r="G1911" s="546">
        <v>16</v>
      </c>
      <c r="H1911" s="547">
        <v>11</v>
      </c>
      <c r="I1911" s="554">
        <v>27</v>
      </c>
      <c r="J1911" s="546">
        <v>46</v>
      </c>
      <c r="K1911" s="547">
        <v>28</v>
      </c>
      <c r="L1911" s="547">
        <v>74</v>
      </c>
    </row>
    <row r="1912" spans="1:12" ht="12.75">
      <c r="A1912" s="268" t="s">
        <v>385</v>
      </c>
      <c r="D1912" s="546">
        <v>6</v>
      </c>
      <c r="E1912" s="547">
        <v>20</v>
      </c>
      <c r="F1912" s="554">
        <v>26</v>
      </c>
      <c r="G1912" s="546">
        <v>1</v>
      </c>
      <c r="H1912" s="547">
        <v>1</v>
      </c>
      <c r="I1912" s="554">
        <v>2</v>
      </c>
      <c r="J1912" s="546">
        <v>7</v>
      </c>
      <c r="K1912" s="547">
        <v>21</v>
      </c>
      <c r="L1912" s="547">
        <v>28</v>
      </c>
    </row>
    <row r="1913" spans="1:12" ht="12.75">
      <c r="A1913" s="126" t="s">
        <v>313</v>
      </c>
      <c r="D1913" s="546">
        <v>3</v>
      </c>
      <c r="E1913" s="547">
        <v>1</v>
      </c>
      <c r="F1913" s="554">
        <v>4</v>
      </c>
      <c r="G1913" s="546">
        <v>0</v>
      </c>
      <c r="H1913" s="547">
        <v>1</v>
      </c>
      <c r="I1913" s="554">
        <v>1</v>
      </c>
      <c r="J1913" s="546">
        <v>3</v>
      </c>
      <c r="K1913" s="547">
        <v>2</v>
      </c>
      <c r="L1913" s="547">
        <v>5</v>
      </c>
    </row>
    <row r="1914" spans="1:12" ht="12.75">
      <c r="A1914" s="268" t="s">
        <v>314</v>
      </c>
      <c r="C1914" s="281"/>
      <c r="D1914" s="546">
        <v>156</v>
      </c>
      <c r="E1914" s="547">
        <v>100</v>
      </c>
      <c r="F1914" s="554">
        <v>256</v>
      </c>
      <c r="G1914" s="546">
        <v>7</v>
      </c>
      <c r="H1914" s="547">
        <v>2</v>
      </c>
      <c r="I1914" s="554">
        <v>9</v>
      </c>
      <c r="J1914" s="546">
        <v>163</v>
      </c>
      <c r="K1914" s="547">
        <v>102</v>
      </c>
      <c r="L1914" s="547">
        <v>265</v>
      </c>
    </row>
    <row r="1915" spans="1:12" s="126" customFormat="1" ht="21.75" customHeight="1">
      <c r="A1915" s="268"/>
      <c r="C1915" s="281" t="s">
        <v>300</v>
      </c>
      <c r="D1915" s="288">
        <v>1631</v>
      </c>
      <c r="E1915" s="289">
        <v>1413</v>
      </c>
      <c r="F1915" s="638">
        <v>3044</v>
      </c>
      <c r="G1915" s="288">
        <v>307</v>
      </c>
      <c r="H1915" s="289">
        <v>279</v>
      </c>
      <c r="I1915" s="638">
        <v>586</v>
      </c>
      <c r="J1915" s="289">
        <v>1938</v>
      </c>
      <c r="K1915" s="289">
        <v>1692</v>
      </c>
      <c r="L1915" s="289">
        <v>3630</v>
      </c>
    </row>
    <row r="1916" spans="5:12" ht="12.75">
      <c r="E1916" s="480"/>
      <c r="H1916" s="480"/>
      <c r="K1916" s="480"/>
      <c r="L1916" s="480"/>
    </row>
    <row r="1917" spans="5:12" ht="12.75">
      <c r="E1917" s="480"/>
      <c r="H1917" s="480"/>
      <c r="K1917" s="480"/>
      <c r="L1917" s="520"/>
    </row>
    <row r="1919" spans="4:12" ht="12.75">
      <c r="D1919" s="722"/>
      <c r="E1919" s="722"/>
      <c r="F1919" s="722"/>
      <c r="G1919" s="722"/>
      <c r="H1919" s="722"/>
      <c r="I1919" s="722"/>
      <c r="J1919" s="722"/>
      <c r="K1919" s="722"/>
      <c r="L1919" s="722"/>
    </row>
  </sheetData>
  <sheetProtection/>
  <mergeCells count="117">
    <mergeCell ref="B1868:C1868"/>
    <mergeCell ref="J1836:L1836"/>
    <mergeCell ref="A419:C419"/>
    <mergeCell ref="B1738:C1738"/>
    <mergeCell ref="B1526:C1526"/>
    <mergeCell ref="B1614:C1614"/>
    <mergeCell ref="A1834:L1834"/>
    <mergeCell ref="D1836:F1836"/>
    <mergeCell ref="B1849:C1849"/>
    <mergeCell ref="B1844:C1844"/>
    <mergeCell ref="B1888:C1888"/>
    <mergeCell ref="B1728:C1728"/>
    <mergeCell ref="B1019:C1019"/>
    <mergeCell ref="B1154:C1154"/>
    <mergeCell ref="B1231:C1231"/>
    <mergeCell ref="G1100:I1100"/>
    <mergeCell ref="B1234:C1234"/>
    <mergeCell ref="G1596:I1596"/>
    <mergeCell ref="B1881:C1881"/>
    <mergeCell ref="B1865:C1865"/>
    <mergeCell ref="G1836:I1836"/>
    <mergeCell ref="D647:F647"/>
    <mergeCell ref="J1100:L1100"/>
    <mergeCell ref="A687:L687"/>
    <mergeCell ref="G647:I647"/>
    <mergeCell ref="J647:L647"/>
    <mergeCell ref="A1098:L1098"/>
    <mergeCell ref="G689:I689"/>
    <mergeCell ref="D723:F723"/>
    <mergeCell ref="G723:I723"/>
    <mergeCell ref="J723:L723"/>
    <mergeCell ref="J372:L372"/>
    <mergeCell ref="G506:I506"/>
    <mergeCell ref="J460:L460"/>
    <mergeCell ref="J552:L552"/>
    <mergeCell ref="A550:L550"/>
    <mergeCell ref="A599:L599"/>
    <mergeCell ref="G1656:I1656"/>
    <mergeCell ref="D1596:F1596"/>
    <mergeCell ref="G1129:I1129"/>
    <mergeCell ref="A1127:L1127"/>
    <mergeCell ref="B926:C926"/>
    <mergeCell ref="G758:I758"/>
    <mergeCell ref="D758:F758"/>
    <mergeCell ref="A1319:L1319"/>
    <mergeCell ref="J1596:L1596"/>
    <mergeCell ref="D1100:F1100"/>
    <mergeCell ref="A181:L181"/>
    <mergeCell ref="G281:I281"/>
    <mergeCell ref="A279:L279"/>
    <mergeCell ref="G372:I372"/>
    <mergeCell ref="A645:L645"/>
    <mergeCell ref="D552:F552"/>
    <mergeCell ref="G552:I552"/>
    <mergeCell ref="A370:L370"/>
    <mergeCell ref="J601:L601"/>
    <mergeCell ref="D460:F460"/>
    <mergeCell ref="A2:L2"/>
    <mergeCell ref="A3:L3"/>
    <mergeCell ref="D5:F5"/>
    <mergeCell ref="G5:I5"/>
    <mergeCell ref="J5:L5"/>
    <mergeCell ref="D113:F113"/>
    <mergeCell ref="A111:L111"/>
    <mergeCell ref="G113:I113"/>
    <mergeCell ref="J113:L113"/>
    <mergeCell ref="A72:L72"/>
    <mergeCell ref="D74:F74"/>
    <mergeCell ref="A322:L322"/>
    <mergeCell ref="J506:L506"/>
    <mergeCell ref="D506:F506"/>
    <mergeCell ref="G74:I74"/>
    <mergeCell ref="J74:L74"/>
    <mergeCell ref="J281:L281"/>
    <mergeCell ref="B128:C128"/>
    <mergeCell ref="D183:F183"/>
    <mergeCell ref="A504:L504"/>
    <mergeCell ref="A65:C65"/>
    <mergeCell ref="B84:C84"/>
    <mergeCell ref="G183:I183"/>
    <mergeCell ref="J183:L183"/>
    <mergeCell ref="J424:L424"/>
    <mergeCell ref="D281:F281"/>
    <mergeCell ref="A204:L204"/>
    <mergeCell ref="D206:F206"/>
    <mergeCell ref="G206:I206"/>
    <mergeCell ref="J206:L206"/>
    <mergeCell ref="B919:C919"/>
    <mergeCell ref="J758:L758"/>
    <mergeCell ref="A458:L458"/>
    <mergeCell ref="A721:L721"/>
    <mergeCell ref="D601:F601"/>
    <mergeCell ref="B909:C909"/>
    <mergeCell ref="J689:L689"/>
    <mergeCell ref="D689:F689"/>
    <mergeCell ref="A756:L756"/>
    <mergeCell ref="G460:I460"/>
    <mergeCell ref="G1321:I1321"/>
    <mergeCell ref="J1321:L1321"/>
    <mergeCell ref="D324:F324"/>
    <mergeCell ref="G324:I324"/>
    <mergeCell ref="J324:L324"/>
    <mergeCell ref="G424:I424"/>
    <mergeCell ref="D372:F372"/>
    <mergeCell ref="A422:L422"/>
    <mergeCell ref="D424:F424"/>
    <mergeCell ref="G601:I601"/>
    <mergeCell ref="D1656:F1656"/>
    <mergeCell ref="B780:C780"/>
    <mergeCell ref="B470:C470"/>
    <mergeCell ref="B615:C615"/>
    <mergeCell ref="D1129:F1129"/>
    <mergeCell ref="J1129:L1129"/>
    <mergeCell ref="J1656:L1656"/>
    <mergeCell ref="A1594:L1594"/>
    <mergeCell ref="A1654:L1654"/>
    <mergeCell ref="D1321:F1321"/>
  </mergeCells>
  <printOptions horizontalCentered="1"/>
  <pageMargins left="0" right="0" top="0.3937007874015748" bottom="0.3937007874015748" header="0.5118110236220472" footer="0.5118110236220472"/>
  <pageSetup horizontalDpi="600" verticalDpi="600" orientation="portrait" paperSize="9" scale="83"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K65"/>
  <sheetViews>
    <sheetView zoomScalePageLayoutView="0" workbookViewId="0" topLeftCell="A1">
      <selection activeCell="Z57" sqref="Z57"/>
    </sheetView>
  </sheetViews>
  <sheetFormatPr defaultColWidth="9.140625" defaultRowHeight="12.75"/>
  <cols>
    <col min="1" max="1" width="1.1484375" style="1" customWidth="1"/>
    <col min="2" max="2" width="51.00390625" style="0" bestFit="1" customWidth="1"/>
    <col min="3" max="11" width="7.140625" style="0" customWidth="1"/>
  </cols>
  <sheetData>
    <row r="1" ht="15" customHeight="1">
      <c r="A1" s="1" t="s">
        <v>804</v>
      </c>
    </row>
    <row r="2" spans="1:11" ht="15" customHeight="1">
      <c r="A2" s="799" t="s">
        <v>297</v>
      </c>
      <c r="B2" s="805"/>
      <c r="C2" s="805"/>
      <c r="D2" s="805"/>
      <c r="E2" s="805"/>
      <c r="F2" s="805"/>
      <c r="G2" s="805"/>
      <c r="H2" s="805"/>
      <c r="I2" s="805"/>
      <c r="J2" s="805"/>
      <c r="K2" s="805"/>
    </row>
    <row r="3" spans="1:11" ht="12.75">
      <c r="A3" s="787" t="s">
        <v>58</v>
      </c>
      <c r="B3" s="787"/>
      <c r="C3" s="787"/>
      <c r="D3" s="787"/>
      <c r="E3" s="787"/>
      <c r="F3" s="787"/>
      <c r="G3" s="787"/>
      <c r="H3" s="787"/>
      <c r="I3" s="828"/>
      <c r="J3" s="828"/>
      <c r="K3" s="828"/>
    </row>
    <row r="4" spans="1:11" ht="13.5" thickBot="1">
      <c r="A4" s="98"/>
      <c r="B4" s="98"/>
      <c r="C4" s="98"/>
      <c r="D4" s="98"/>
      <c r="E4" s="98"/>
      <c r="F4" s="98"/>
      <c r="G4" s="98"/>
      <c r="H4" s="98"/>
      <c r="I4" s="99"/>
      <c r="J4" s="99"/>
      <c r="K4" s="99"/>
    </row>
    <row r="5" spans="1:11" s="18" customFormat="1" ht="27" customHeight="1">
      <c r="A5" s="104"/>
      <c r="B5" s="105"/>
      <c r="C5" s="802" t="s">
        <v>298</v>
      </c>
      <c r="D5" s="803"/>
      <c r="E5" s="804"/>
      <c r="F5" s="803" t="s">
        <v>299</v>
      </c>
      <c r="G5" s="803"/>
      <c r="H5" s="803"/>
      <c r="I5" s="802" t="s">
        <v>300</v>
      </c>
      <c r="J5" s="803"/>
      <c r="K5" s="803"/>
    </row>
    <row r="6" spans="1:11" s="18" customFormat="1" ht="15" customHeight="1">
      <c r="A6" s="31"/>
      <c r="B6" s="106"/>
      <c r="C6" s="101" t="s">
        <v>301</v>
      </c>
      <c r="D6" s="102" t="s">
        <v>302</v>
      </c>
      <c r="E6" s="103" t="s">
        <v>303</v>
      </c>
      <c r="F6" s="102" t="s">
        <v>301</v>
      </c>
      <c r="G6" s="102" t="s">
        <v>302</v>
      </c>
      <c r="H6" s="102" t="s">
        <v>303</v>
      </c>
      <c r="I6" s="101" t="s">
        <v>301</v>
      </c>
      <c r="J6" s="102" t="s">
        <v>302</v>
      </c>
      <c r="K6" s="102" t="s">
        <v>303</v>
      </c>
    </row>
    <row r="7" spans="1:9" ht="12.75">
      <c r="A7" s="1" t="s">
        <v>313</v>
      </c>
      <c r="C7" s="2"/>
      <c r="D7" s="3"/>
      <c r="E7" s="4"/>
      <c r="I7" s="5"/>
    </row>
    <row r="8" spans="2:11" ht="12.75">
      <c r="B8" t="s">
        <v>401</v>
      </c>
      <c r="C8" s="6">
        <v>7</v>
      </c>
      <c r="D8" s="7">
        <v>11</v>
      </c>
      <c r="E8" s="8">
        <v>18</v>
      </c>
      <c r="F8" s="9">
        <v>0</v>
      </c>
      <c r="G8" s="9">
        <v>1</v>
      </c>
      <c r="H8" s="9">
        <v>1</v>
      </c>
      <c r="I8" s="6">
        <v>7</v>
      </c>
      <c r="J8" s="9">
        <v>12</v>
      </c>
      <c r="K8" s="9">
        <v>19</v>
      </c>
    </row>
    <row r="9" spans="2:11" ht="12.75">
      <c r="B9" t="s">
        <v>391</v>
      </c>
      <c r="C9" s="6">
        <v>2</v>
      </c>
      <c r="D9" s="7">
        <v>7</v>
      </c>
      <c r="E9" s="8">
        <v>9</v>
      </c>
      <c r="F9" s="79">
        <v>1</v>
      </c>
      <c r="G9" s="79">
        <v>4</v>
      </c>
      <c r="H9" s="79">
        <v>5</v>
      </c>
      <c r="I9" s="6">
        <v>3</v>
      </c>
      <c r="J9" s="9">
        <v>11</v>
      </c>
      <c r="K9" s="9">
        <v>14</v>
      </c>
    </row>
    <row r="10" spans="2:11" ht="12.75">
      <c r="B10" s="18" t="s">
        <v>153</v>
      </c>
      <c r="C10" s="6">
        <v>1</v>
      </c>
      <c r="D10" s="7">
        <v>4</v>
      </c>
      <c r="E10" s="8">
        <v>5</v>
      </c>
      <c r="F10" s="79">
        <v>1</v>
      </c>
      <c r="G10" s="79">
        <v>0</v>
      </c>
      <c r="H10" s="79">
        <v>1</v>
      </c>
      <c r="I10" s="6">
        <v>2</v>
      </c>
      <c r="J10" s="9">
        <v>4</v>
      </c>
      <c r="K10" s="9">
        <v>6</v>
      </c>
    </row>
    <row r="11" spans="2:11" ht="12.75">
      <c r="B11" t="s">
        <v>392</v>
      </c>
      <c r="C11" s="6">
        <v>6</v>
      </c>
      <c r="D11" s="7">
        <v>9</v>
      </c>
      <c r="E11" s="8">
        <v>15</v>
      </c>
      <c r="F11" s="79">
        <v>5</v>
      </c>
      <c r="G11" s="9">
        <v>11</v>
      </c>
      <c r="H11" s="9">
        <v>16</v>
      </c>
      <c r="I11" s="6">
        <v>11</v>
      </c>
      <c r="J11" s="9">
        <v>20</v>
      </c>
      <c r="K11" s="9">
        <v>31</v>
      </c>
    </row>
    <row r="12" spans="2:11" ht="12.75">
      <c r="B12" s="18" t="s">
        <v>402</v>
      </c>
      <c r="C12" s="6">
        <v>0</v>
      </c>
      <c r="D12" s="7">
        <v>1</v>
      </c>
      <c r="E12" s="8">
        <v>1</v>
      </c>
      <c r="F12" s="79">
        <v>8</v>
      </c>
      <c r="G12" s="79">
        <v>7</v>
      </c>
      <c r="H12" s="79">
        <v>15</v>
      </c>
      <c r="I12" s="6">
        <v>8</v>
      </c>
      <c r="J12" s="9">
        <v>8</v>
      </c>
      <c r="K12" s="9">
        <v>16</v>
      </c>
    </row>
    <row r="13" spans="2:11" ht="12.75">
      <c r="B13" t="s">
        <v>403</v>
      </c>
      <c r="C13" s="6">
        <v>2</v>
      </c>
      <c r="D13" s="7">
        <v>1</v>
      </c>
      <c r="E13" s="8">
        <v>3</v>
      </c>
      <c r="F13" s="9">
        <v>0</v>
      </c>
      <c r="G13" s="9">
        <v>1</v>
      </c>
      <c r="H13" s="9">
        <v>1</v>
      </c>
      <c r="I13" s="6">
        <v>2</v>
      </c>
      <c r="J13" s="9">
        <v>2</v>
      </c>
      <c r="K13" s="9">
        <v>4</v>
      </c>
    </row>
    <row r="14" spans="2:11" ht="12.75">
      <c r="B14" s="18" t="s">
        <v>393</v>
      </c>
      <c r="C14" s="6">
        <v>2</v>
      </c>
      <c r="D14" s="7">
        <v>2</v>
      </c>
      <c r="E14" s="8">
        <v>4</v>
      </c>
      <c r="F14" s="79">
        <v>0</v>
      </c>
      <c r="G14" s="79">
        <v>0</v>
      </c>
      <c r="H14" s="79">
        <v>0</v>
      </c>
      <c r="I14" s="6">
        <v>2</v>
      </c>
      <c r="J14" s="9">
        <v>2</v>
      </c>
      <c r="K14" s="9">
        <v>4</v>
      </c>
    </row>
    <row r="15" spans="2:11" ht="12.75">
      <c r="B15" s="18" t="s">
        <v>194</v>
      </c>
      <c r="C15" s="6">
        <v>515</v>
      </c>
      <c r="D15" s="7">
        <v>272</v>
      </c>
      <c r="E15" s="8">
        <v>787</v>
      </c>
      <c r="F15" s="79">
        <v>120</v>
      </c>
      <c r="G15" s="79">
        <v>134</v>
      </c>
      <c r="H15" s="79">
        <v>254</v>
      </c>
      <c r="I15" s="6">
        <v>635</v>
      </c>
      <c r="J15" s="9">
        <v>406</v>
      </c>
      <c r="K15" s="9">
        <v>1041</v>
      </c>
    </row>
    <row r="16" spans="2:11" ht="12.75">
      <c r="B16" s="18" t="s">
        <v>405</v>
      </c>
      <c r="C16" s="6">
        <v>0</v>
      </c>
      <c r="D16" s="7">
        <v>2</v>
      </c>
      <c r="E16" s="8">
        <v>2</v>
      </c>
      <c r="F16" s="79">
        <v>0</v>
      </c>
      <c r="G16" s="9">
        <v>5</v>
      </c>
      <c r="H16" s="9">
        <v>5</v>
      </c>
      <c r="I16" s="6">
        <v>0</v>
      </c>
      <c r="J16" s="9">
        <v>7</v>
      </c>
      <c r="K16" s="9">
        <v>7</v>
      </c>
    </row>
    <row r="17" spans="2:11" ht="12.75">
      <c r="B17" s="18" t="s">
        <v>177</v>
      </c>
      <c r="C17" s="6">
        <v>21</v>
      </c>
      <c r="D17" s="7">
        <v>22</v>
      </c>
      <c r="E17" s="8">
        <v>43</v>
      </c>
      <c r="F17" s="9">
        <v>6</v>
      </c>
      <c r="G17" s="9">
        <v>15</v>
      </c>
      <c r="H17" s="9">
        <v>21</v>
      </c>
      <c r="I17" s="6">
        <v>27</v>
      </c>
      <c r="J17" s="9">
        <v>37</v>
      </c>
      <c r="K17" s="9">
        <v>64</v>
      </c>
    </row>
    <row r="18" spans="2:11" ht="12.75">
      <c r="B18" s="18" t="s">
        <v>406</v>
      </c>
      <c r="C18" s="6">
        <v>13</v>
      </c>
      <c r="D18" s="7">
        <v>19</v>
      </c>
      <c r="E18" s="8">
        <v>32</v>
      </c>
      <c r="F18" s="79">
        <v>14</v>
      </c>
      <c r="G18" s="79">
        <v>8</v>
      </c>
      <c r="H18" s="79">
        <v>22</v>
      </c>
      <c r="I18" s="6">
        <v>27</v>
      </c>
      <c r="J18" s="9">
        <v>27</v>
      </c>
      <c r="K18" s="9">
        <v>54</v>
      </c>
    </row>
    <row r="19" spans="2:11" ht="12.75">
      <c r="B19" s="18" t="s">
        <v>407</v>
      </c>
      <c r="C19" s="6">
        <v>20</v>
      </c>
      <c r="D19" s="7">
        <v>9</v>
      </c>
      <c r="E19" s="8">
        <v>29</v>
      </c>
      <c r="F19" s="9">
        <v>0</v>
      </c>
      <c r="G19" s="9">
        <v>1</v>
      </c>
      <c r="H19" s="9">
        <v>1</v>
      </c>
      <c r="I19" s="6">
        <v>20</v>
      </c>
      <c r="J19" s="9">
        <v>10</v>
      </c>
      <c r="K19" s="9">
        <v>30</v>
      </c>
    </row>
    <row r="20" spans="2:11" ht="12.75">
      <c r="B20" s="18" t="s">
        <v>395</v>
      </c>
      <c r="C20" s="6">
        <v>78</v>
      </c>
      <c r="D20" s="7">
        <v>69</v>
      </c>
      <c r="E20" s="8">
        <v>147</v>
      </c>
      <c r="F20" s="79">
        <v>135</v>
      </c>
      <c r="G20" s="79">
        <v>145</v>
      </c>
      <c r="H20" s="79">
        <v>280</v>
      </c>
      <c r="I20" s="6">
        <v>213</v>
      </c>
      <c r="J20" s="9">
        <v>214</v>
      </c>
      <c r="K20" s="9">
        <v>427</v>
      </c>
    </row>
    <row r="21" spans="2:11" ht="12.75">
      <c r="B21" s="18" t="s">
        <v>396</v>
      </c>
      <c r="C21" s="6">
        <v>27</v>
      </c>
      <c r="D21" s="7">
        <v>13</v>
      </c>
      <c r="E21" s="8">
        <v>40</v>
      </c>
      <c r="F21" s="79">
        <v>25</v>
      </c>
      <c r="G21" s="79">
        <v>16</v>
      </c>
      <c r="H21" s="79">
        <v>41</v>
      </c>
      <c r="I21" s="6">
        <v>52</v>
      </c>
      <c r="J21" s="9">
        <v>29</v>
      </c>
      <c r="K21" s="9">
        <v>81</v>
      </c>
    </row>
    <row r="22" spans="2:11" ht="12.75">
      <c r="B22" s="18" t="s">
        <v>397</v>
      </c>
      <c r="C22" s="6">
        <v>0</v>
      </c>
      <c r="D22" s="7">
        <v>2</v>
      </c>
      <c r="E22" s="8">
        <v>2</v>
      </c>
      <c r="F22" s="79">
        <v>2</v>
      </c>
      <c r="G22" s="79">
        <v>5</v>
      </c>
      <c r="H22" s="79">
        <v>7</v>
      </c>
      <c r="I22" s="6">
        <v>2</v>
      </c>
      <c r="J22" s="9">
        <v>7</v>
      </c>
      <c r="K22" s="9">
        <v>9</v>
      </c>
    </row>
    <row r="23" spans="2:11" ht="12.75">
      <c r="B23" s="18" t="s">
        <v>399</v>
      </c>
      <c r="C23" s="6">
        <v>0</v>
      </c>
      <c r="D23" s="7">
        <v>4</v>
      </c>
      <c r="E23" s="8">
        <v>4</v>
      </c>
      <c r="F23" s="79">
        <v>0</v>
      </c>
      <c r="G23" s="79">
        <v>0</v>
      </c>
      <c r="H23" s="79">
        <v>0</v>
      </c>
      <c r="I23" s="6">
        <v>0</v>
      </c>
      <c r="J23" s="9">
        <v>4</v>
      </c>
      <c r="K23" s="9">
        <v>4</v>
      </c>
    </row>
    <row r="24" spans="2:11" ht="12.75">
      <c r="B24" s="18" t="s">
        <v>139</v>
      </c>
      <c r="C24" s="6">
        <v>141</v>
      </c>
      <c r="D24" s="7">
        <v>122</v>
      </c>
      <c r="E24" s="8">
        <v>263</v>
      </c>
      <c r="F24" s="9">
        <v>34</v>
      </c>
      <c r="G24" s="9">
        <v>74</v>
      </c>
      <c r="H24" s="9">
        <v>108</v>
      </c>
      <c r="I24" s="6">
        <v>175</v>
      </c>
      <c r="J24" s="9">
        <v>196</v>
      </c>
      <c r="K24" s="9">
        <v>371</v>
      </c>
    </row>
    <row r="25" spans="2:11" ht="12.75">
      <c r="B25" s="18" t="s">
        <v>146</v>
      </c>
      <c r="C25" s="6">
        <v>22</v>
      </c>
      <c r="D25" s="7">
        <v>97</v>
      </c>
      <c r="E25" s="8">
        <v>119</v>
      </c>
      <c r="F25" s="79">
        <v>5</v>
      </c>
      <c r="G25" s="9">
        <v>25</v>
      </c>
      <c r="H25" s="9">
        <v>30</v>
      </c>
      <c r="I25" s="6">
        <v>27</v>
      </c>
      <c r="J25" s="9">
        <v>122</v>
      </c>
      <c r="K25" s="9">
        <v>149</v>
      </c>
    </row>
    <row r="26" spans="2:11" ht="12.75">
      <c r="B26" s="18" t="s">
        <v>196</v>
      </c>
      <c r="C26" s="6">
        <v>56</v>
      </c>
      <c r="D26" s="7">
        <v>81</v>
      </c>
      <c r="E26" s="8">
        <v>137</v>
      </c>
      <c r="F26" s="79">
        <v>3</v>
      </c>
      <c r="G26" s="79">
        <v>11</v>
      </c>
      <c r="H26" s="79">
        <v>14</v>
      </c>
      <c r="I26" s="6">
        <v>59</v>
      </c>
      <c r="J26" s="9">
        <v>92</v>
      </c>
      <c r="K26" s="9">
        <v>151</v>
      </c>
    </row>
    <row r="27" spans="2:11" ht="12.75">
      <c r="B27" s="18" t="s">
        <v>140</v>
      </c>
      <c r="C27" s="6">
        <v>10</v>
      </c>
      <c r="D27" s="7">
        <v>34</v>
      </c>
      <c r="E27" s="8">
        <v>44</v>
      </c>
      <c r="F27" s="79">
        <v>1</v>
      </c>
      <c r="G27" s="9">
        <v>4</v>
      </c>
      <c r="H27" s="9">
        <v>5</v>
      </c>
      <c r="I27" s="6">
        <v>11</v>
      </c>
      <c r="J27" s="9">
        <v>38</v>
      </c>
      <c r="K27" s="9">
        <v>49</v>
      </c>
    </row>
    <row r="28" spans="2:11" ht="12.75">
      <c r="B28" s="18" t="s">
        <v>141</v>
      </c>
      <c r="C28" s="6">
        <v>12</v>
      </c>
      <c r="D28" s="7">
        <v>30</v>
      </c>
      <c r="E28" s="8">
        <v>42</v>
      </c>
      <c r="F28" s="79">
        <v>9</v>
      </c>
      <c r="G28" s="79">
        <v>20</v>
      </c>
      <c r="H28" s="79">
        <v>29</v>
      </c>
      <c r="I28" s="6">
        <v>21</v>
      </c>
      <c r="J28" s="9">
        <v>50</v>
      </c>
      <c r="K28" s="9">
        <v>71</v>
      </c>
    </row>
    <row r="29" spans="2:11" ht="12.75">
      <c r="B29" s="18" t="s">
        <v>142</v>
      </c>
      <c r="C29" s="6">
        <v>16</v>
      </c>
      <c r="D29" s="7">
        <v>8</v>
      </c>
      <c r="E29" s="8">
        <v>24</v>
      </c>
      <c r="F29" s="79">
        <v>0</v>
      </c>
      <c r="G29" s="9">
        <v>3</v>
      </c>
      <c r="H29" s="9">
        <v>3</v>
      </c>
      <c r="I29" s="6">
        <v>16</v>
      </c>
      <c r="J29" s="9">
        <v>11</v>
      </c>
      <c r="K29" s="9">
        <v>27</v>
      </c>
    </row>
    <row r="30" spans="2:11" ht="12.75">
      <c r="B30" s="18" t="s">
        <v>150</v>
      </c>
      <c r="C30" s="6">
        <v>11</v>
      </c>
      <c r="D30" s="7">
        <v>52</v>
      </c>
      <c r="E30" s="8">
        <v>63</v>
      </c>
      <c r="F30" s="9">
        <v>5</v>
      </c>
      <c r="G30" s="9">
        <v>15</v>
      </c>
      <c r="H30" s="9">
        <v>20</v>
      </c>
      <c r="I30" s="6">
        <v>16</v>
      </c>
      <c r="J30" s="9">
        <v>67</v>
      </c>
      <c r="K30" s="9">
        <v>83</v>
      </c>
    </row>
    <row r="31" spans="2:11" ht="12.75">
      <c r="B31" s="18" t="s">
        <v>143</v>
      </c>
      <c r="C31" s="6">
        <v>57</v>
      </c>
      <c r="D31" s="7">
        <v>17</v>
      </c>
      <c r="E31" s="8">
        <v>74</v>
      </c>
      <c r="F31" s="9">
        <v>3</v>
      </c>
      <c r="G31" s="9">
        <v>0</v>
      </c>
      <c r="H31" s="9">
        <v>3</v>
      </c>
      <c r="I31" s="6">
        <v>60</v>
      </c>
      <c r="J31" s="9">
        <v>17</v>
      </c>
      <c r="K31" s="9">
        <v>77</v>
      </c>
    </row>
    <row r="32" spans="2:11" ht="12.75">
      <c r="B32" s="80" t="s">
        <v>151</v>
      </c>
      <c r="C32" s="23">
        <v>4</v>
      </c>
      <c r="D32" s="24">
        <v>1</v>
      </c>
      <c r="E32" s="25">
        <v>5</v>
      </c>
      <c r="F32" s="26">
        <v>25</v>
      </c>
      <c r="G32" s="26">
        <v>4</v>
      </c>
      <c r="H32" s="26">
        <v>29</v>
      </c>
      <c r="I32" s="23">
        <v>29</v>
      </c>
      <c r="J32" s="26">
        <v>5</v>
      </c>
      <c r="K32" s="26">
        <v>34</v>
      </c>
    </row>
    <row r="33" spans="2:11" ht="12.75">
      <c r="B33" s="80" t="s">
        <v>144</v>
      </c>
      <c r="C33" s="23">
        <v>17</v>
      </c>
      <c r="D33" s="24">
        <v>14</v>
      </c>
      <c r="E33" s="25">
        <v>31</v>
      </c>
      <c r="F33" s="26">
        <v>8</v>
      </c>
      <c r="G33" s="26">
        <v>2</v>
      </c>
      <c r="H33" s="26">
        <v>10</v>
      </c>
      <c r="I33" s="23">
        <v>25</v>
      </c>
      <c r="J33" s="26">
        <v>16</v>
      </c>
      <c r="K33" s="26">
        <v>41</v>
      </c>
    </row>
    <row r="34" spans="2:11" ht="12.75">
      <c r="B34" s="80" t="s">
        <v>145</v>
      </c>
      <c r="C34" s="23">
        <v>20</v>
      </c>
      <c r="D34" s="24">
        <v>9</v>
      </c>
      <c r="E34" s="25">
        <v>29</v>
      </c>
      <c r="F34" s="26">
        <v>2</v>
      </c>
      <c r="G34" s="26">
        <v>1</v>
      </c>
      <c r="H34" s="26">
        <v>3</v>
      </c>
      <c r="I34" s="23">
        <v>22</v>
      </c>
      <c r="J34" s="26">
        <v>10</v>
      </c>
      <c r="K34" s="26">
        <v>32</v>
      </c>
    </row>
    <row r="35" spans="2:11" ht="12.75">
      <c r="B35" s="10" t="s">
        <v>300</v>
      </c>
      <c r="C35" s="11">
        <f>SUM(C8:C34)</f>
        <v>1060</v>
      </c>
      <c r="D35" s="12">
        <f aca="true" t="shared" si="0" ref="D35:K35">SUM(D8:D34)</f>
        <v>912</v>
      </c>
      <c r="E35" s="13">
        <f t="shared" si="0"/>
        <v>1972</v>
      </c>
      <c r="F35" s="12">
        <f t="shared" si="0"/>
        <v>412</v>
      </c>
      <c r="G35" s="12">
        <f t="shared" si="0"/>
        <v>512</v>
      </c>
      <c r="H35" s="12">
        <f t="shared" si="0"/>
        <v>924</v>
      </c>
      <c r="I35" s="11">
        <f t="shared" si="0"/>
        <v>1472</v>
      </c>
      <c r="J35" s="12">
        <f t="shared" si="0"/>
        <v>1424</v>
      </c>
      <c r="K35" s="12">
        <f t="shared" si="0"/>
        <v>2896</v>
      </c>
    </row>
    <row r="36" spans="1:11" ht="12.75">
      <c r="A36" s="1" t="s">
        <v>314</v>
      </c>
      <c r="B36" s="10"/>
      <c r="C36" s="14"/>
      <c r="D36" s="15"/>
      <c r="E36" s="16"/>
      <c r="F36" s="15"/>
      <c r="G36" s="15"/>
      <c r="H36" s="15"/>
      <c r="I36" s="14"/>
      <c r="J36" s="15"/>
      <c r="K36" s="15"/>
    </row>
    <row r="37" spans="2:11" ht="12.75">
      <c r="B37" s="80" t="s">
        <v>401</v>
      </c>
      <c r="C37" s="23">
        <v>3</v>
      </c>
      <c r="D37" s="24">
        <v>1</v>
      </c>
      <c r="E37" s="25">
        <v>4</v>
      </c>
      <c r="F37" s="24">
        <v>0</v>
      </c>
      <c r="G37" s="24">
        <v>0</v>
      </c>
      <c r="H37" s="24">
        <v>0</v>
      </c>
      <c r="I37" s="23">
        <v>3</v>
      </c>
      <c r="J37" s="24">
        <v>1</v>
      </c>
      <c r="K37" s="24">
        <v>4</v>
      </c>
    </row>
    <row r="38" spans="2:11" ht="12.75">
      <c r="B38" s="80" t="s">
        <v>391</v>
      </c>
      <c r="C38" s="23">
        <v>31</v>
      </c>
      <c r="D38" s="24">
        <v>61</v>
      </c>
      <c r="E38" s="25">
        <v>92</v>
      </c>
      <c r="F38" s="24">
        <v>0</v>
      </c>
      <c r="G38" s="24">
        <v>4</v>
      </c>
      <c r="H38" s="24">
        <v>4</v>
      </c>
      <c r="I38" s="23">
        <v>31</v>
      </c>
      <c r="J38" s="24">
        <v>65</v>
      </c>
      <c r="K38" s="24">
        <v>96</v>
      </c>
    </row>
    <row r="39" spans="2:11" ht="12.75">
      <c r="B39" s="80" t="s">
        <v>153</v>
      </c>
      <c r="C39" s="23">
        <v>12</v>
      </c>
      <c r="D39" s="24">
        <v>6</v>
      </c>
      <c r="E39" s="25">
        <v>18</v>
      </c>
      <c r="F39" s="24">
        <v>0</v>
      </c>
      <c r="G39" s="24">
        <v>3</v>
      </c>
      <c r="H39" s="24">
        <v>3</v>
      </c>
      <c r="I39" s="23">
        <v>12</v>
      </c>
      <c r="J39" s="24">
        <v>9</v>
      </c>
      <c r="K39" s="24">
        <v>21</v>
      </c>
    </row>
    <row r="40" spans="2:11" ht="12.75">
      <c r="B40" s="80" t="s">
        <v>392</v>
      </c>
      <c r="C40" s="23">
        <v>15</v>
      </c>
      <c r="D40" s="24">
        <v>21</v>
      </c>
      <c r="E40" s="25">
        <v>36</v>
      </c>
      <c r="F40" s="24">
        <v>5</v>
      </c>
      <c r="G40" s="24">
        <v>10</v>
      </c>
      <c r="H40" s="24">
        <v>15</v>
      </c>
      <c r="I40" s="23">
        <v>20</v>
      </c>
      <c r="J40" s="24">
        <v>31</v>
      </c>
      <c r="K40" s="24">
        <v>51</v>
      </c>
    </row>
    <row r="41" spans="2:11" ht="12.75">
      <c r="B41" s="80" t="s">
        <v>402</v>
      </c>
      <c r="C41" s="23">
        <v>3</v>
      </c>
      <c r="D41" s="24">
        <v>40</v>
      </c>
      <c r="E41" s="25">
        <v>43</v>
      </c>
      <c r="F41" s="24">
        <v>12</v>
      </c>
      <c r="G41" s="24">
        <v>13</v>
      </c>
      <c r="H41" s="24">
        <v>25</v>
      </c>
      <c r="I41" s="23">
        <v>15</v>
      </c>
      <c r="J41" s="24">
        <v>53</v>
      </c>
      <c r="K41" s="24">
        <v>68</v>
      </c>
    </row>
    <row r="42" spans="2:11" ht="12.75">
      <c r="B42" s="80" t="s">
        <v>403</v>
      </c>
      <c r="C42" s="23">
        <v>9</v>
      </c>
      <c r="D42" s="24">
        <v>18</v>
      </c>
      <c r="E42" s="25">
        <v>27</v>
      </c>
      <c r="F42" s="24">
        <v>1</v>
      </c>
      <c r="G42" s="24">
        <v>1</v>
      </c>
      <c r="H42" s="24">
        <v>2</v>
      </c>
      <c r="I42" s="23">
        <v>10</v>
      </c>
      <c r="J42" s="24">
        <v>19</v>
      </c>
      <c r="K42" s="24">
        <v>29</v>
      </c>
    </row>
    <row r="43" spans="2:11" ht="12.75">
      <c r="B43" s="80" t="s">
        <v>393</v>
      </c>
      <c r="C43" s="23">
        <v>41</v>
      </c>
      <c r="D43" s="24">
        <v>59</v>
      </c>
      <c r="E43" s="25">
        <v>100</v>
      </c>
      <c r="F43" s="24">
        <v>0</v>
      </c>
      <c r="G43" s="24">
        <v>2</v>
      </c>
      <c r="H43" s="24">
        <v>2</v>
      </c>
      <c r="I43" s="23">
        <v>41</v>
      </c>
      <c r="J43" s="24">
        <v>61</v>
      </c>
      <c r="K43" s="24">
        <v>102</v>
      </c>
    </row>
    <row r="44" spans="2:11" ht="12.75">
      <c r="B44" s="80" t="s">
        <v>194</v>
      </c>
      <c r="C44" s="23">
        <v>249</v>
      </c>
      <c r="D44" s="24">
        <v>212</v>
      </c>
      <c r="E44" s="25">
        <v>461</v>
      </c>
      <c r="F44" s="24">
        <v>44</v>
      </c>
      <c r="G44" s="24">
        <v>39</v>
      </c>
      <c r="H44" s="24">
        <v>83</v>
      </c>
      <c r="I44" s="23">
        <v>293</v>
      </c>
      <c r="J44" s="24">
        <v>251</v>
      </c>
      <c r="K44" s="24">
        <v>544</v>
      </c>
    </row>
    <row r="45" spans="2:11" ht="42.75" customHeight="1">
      <c r="B45" s="624" t="s">
        <v>540</v>
      </c>
      <c r="C45" s="23">
        <v>4</v>
      </c>
      <c r="D45" s="24">
        <v>1</v>
      </c>
      <c r="E45" s="25">
        <v>5</v>
      </c>
      <c r="F45" s="24">
        <v>14</v>
      </c>
      <c r="G45" s="24">
        <v>2</v>
      </c>
      <c r="H45" s="24">
        <v>16</v>
      </c>
      <c r="I45" s="23">
        <v>18</v>
      </c>
      <c r="J45" s="24">
        <v>3</v>
      </c>
      <c r="K45" s="24">
        <v>21</v>
      </c>
    </row>
    <row r="46" spans="2:11" ht="12.75">
      <c r="B46" s="80" t="s">
        <v>177</v>
      </c>
      <c r="C46" s="23">
        <v>38</v>
      </c>
      <c r="D46" s="24">
        <v>118</v>
      </c>
      <c r="E46" s="25">
        <v>156</v>
      </c>
      <c r="F46" s="24">
        <v>2</v>
      </c>
      <c r="G46" s="24">
        <v>6</v>
      </c>
      <c r="H46" s="24">
        <v>8</v>
      </c>
      <c r="I46" s="23">
        <v>40</v>
      </c>
      <c r="J46" s="24">
        <v>124</v>
      </c>
      <c r="K46" s="24">
        <v>164</v>
      </c>
    </row>
    <row r="47" spans="2:11" ht="12.75">
      <c r="B47" s="80" t="s">
        <v>406</v>
      </c>
      <c r="C47" s="23">
        <v>76</v>
      </c>
      <c r="D47" s="24">
        <v>331</v>
      </c>
      <c r="E47" s="25">
        <v>407</v>
      </c>
      <c r="F47" s="24">
        <v>4</v>
      </c>
      <c r="G47" s="24">
        <v>34</v>
      </c>
      <c r="H47" s="24">
        <v>38</v>
      </c>
      <c r="I47" s="23">
        <v>80</v>
      </c>
      <c r="J47" s="24">
        <v>365</v>
      </c>
      <c r="K47" s="24">
        <v>445</v>
      </c>
    </row>
    <row r="48" spans="2:11" ht="12.75">
      <c r="B48" s="80" t="s">
        <v>407</v>
      </c>
      <c r="C48" s="23">
        <v>22</v>
      </c>
      <c r="D48" s="24">
        <v>20</v>
      </c>
      <c r="E48" s="25">
        <v>42</v>
      </c>
      <c r="F48" s="24">
        <v>0</v>
      </c>
      <c r="G48" s="24">
        <v>0</v>
      </c>
      <c r="H48" s="24">
        <v>0</v>
      </c>
      <c r="I48" s="23">
        <v>22</v>
      </c>
      <c r="J48" s="24">
        <v>20</v>
      </c>
      <c r="K48" s="24">
        <v>42</v>
      </c>
    </row>
    <row r="49" spans="2:11" ht="12.75">
      <c r="B49" s="80" t="s">
        <v>195</v>
      </c>
      <c r="C49" s="23">
        <v>4</v>
      </c>
      <c r="D49" s="24">
        <v>4</v>
      </c>
      <c r="E49" s="25">
        <v>8</v>
      </c>
      <c r="F49" s="24">
        <v>1</v>
      </c>
      <c r="G49" s="24">
        <v>0</v>
      </c>
      <c r="H49" s="24">
        <v>1</v>
      </c>
      <c r="I49" s="23">
        <v>5</v>
      </c>
      <c r="J49" s="24">
        <v>4</v>
      </c>
      <c r="K49" s="24">
        <v>9</v>
      </c>
    </row>
    <row r="50" spans="2:11" ht="12.75">
      <c r="B50" s="80" t="s">
        <v>395</v>
      </c>
      <c r="C50" s="23">
        <v>572</v>
      </c>
      <c r="D50" s="24">
        <v>392</v>
      </c>
      <c r="E50" s="25">
        <v>964</v>
      </c>
      <c r="F50" s="24">
        <v>24</v>
      </c>
      <c r="G50" s="24">
        <v>31</v>
      </c>
      <c r="H50" s="24">
        <v>55</v>
      </c>
      <c r="I50" s="23">
        <v>596</v>
      </c>
      <c r="J50" s="24">
        <v>423</v>
      </c>
      <c r="K50" s="24">
        <v>1019</v>
      </c>
    </row>
    <row r="51" spans="2:11" ht="12.75">
      <c r="B51" s="80" t="s">
        <v>396</v>
      </c>
      <c r="C51" s="23">
        <v>990</v>
      </c>
      <c r="D51" s="24">
        <v>138</v>
      </c>
      <c r="E51" s="25">
        <v>1128</v>
      </c>
      <c r="F51" s="24">
        <v>25</v>
      </c>
      <c r="G51" s="24">
        <v>6</v>
      </c>
      <c r="H51" s="24">
        <v>31</v>
      </c>
      <c r="I51" s="23">
        <v>1015</v>
      </c>
      <c r="J51" s="24">
        <v>144</v>
      </c>
      <c r="K51" s="24">
        <v>1159</v>
      </c>
    </row>
    <row r="52" spans="2:11" ht="12.75">
      <c r="B52" s="80" t="s">
        <v>397</v>
      </c>
      <c r="C52" s="23">
        <v>4</v>
      </c>
      <c r="D52" s="24">
        <v>1</v>
      </c>
      <c r="E52" s="25">
        <v>5</v>
      </c>
      <c r="F52" s="24">
        <v>4</v>
      </c>
      <c r="G52" s="24">
        <v>2</v>
      </c>
      <c r="H52" s="24">
        <v>6</v>
      </c>
      <c r="I52" s="23">
        <v>8</v>
      </c>
      <c r="J52" s="24">
        <v>3</v>
      </c>
      <c r="K52" s="24">
        <v>11</v>
      </c>
    </row>
    <row r="53" spans="2:11" ht="12.75">
      <c r="B53" s="80" t="s">
        <v>139</v>
      </c>
      <c r="C53" s="23">
        <v>268</v>
      </c>
      <c r="D53" s="24">
        <v>466</v>
      </c>
      <c r="E53" s="25">
        <v>734</v>
      </c>
      <c r="F53" s="24">
        <v>40</v>
      </c>
      <c r="G53" s="24">
        <v>82</v>
      </c>
      <c r="H53" s="24">
        <v>122</v>
      </c>
      <c r="I53" s="23">
        <v>308</v>
      </c>
      <c r="J53" s="24">
        <v>548</v>
      </c>
      <c r="K53" s="24">
        <v>856</v>
      </c>
    </row>
    <row r="54" spans="2:11" ht="12.75">
      <c r="B54" s="80" t="s">
        <v>156</v>
      </c>
      <c r="C54" s="23">
        <v>17</v>
      </c>
      <c r="D54" s="24">
        <v>9</v>
      </c>
      <c r="E54" s="25">
        <v>26</v>
      </c>
      <c r="F54" s="24">
        <v>1</v>
      </c>
      <c r="G54" s="24">
        <v>3</v>
      </c>
      <c r="H54" s="24">
        <v>4</v>
      </c>
      <c r="I54" s="23">
        <v>18</v>
      </c>
      <c r="J54" s="24">
        <v>12</v>
      </c>
      <c r="K54" s="24">
        <v>30</v>
      </c>
    </row>
    <row r="55" spans="2:11" ht="12.75">
      <c r="B55" s="80" t="s">
        <v>146</v>
      </c>
      <c r="C55" s="23">
        <v>135</v>
      </c>
      <c r="D55" s="24">
        <v>744</v>
      </c>
      <c r="E55" s="25">
        <v>879</v>
      </c>
      <c r="F55" s="24">
        <v>11</v>
      </c>
      <c r="G55" s="24">
        <v>48</v>
      </c>
      <c r="H55" s="24">
        <v>59</v>
      </c>
      <c r="I55" s="23">
        <v>146</v>
      </c>
      <c r="J55" s="24">
        <v>792</v>
      </c>
      <c r="K55" s="24">
        <v>938</v>
      </c>
    </row>
    <row r="56" spans="2:11" ht="12.75">
      <c r="B56" s="80" t="s">
        <v>196</v>
      </c>
      <c r="C56" s="23">
        <v>92</v>
      </c>
      <c r="D56" s="24">
        <v>276</v>
      </c>
      <c r="E56" s="25">
        <v>368</v>
      </c>
      <c r="F56" s="24">
        <v>1</v>
      </c>
      <c r="G56" s="24">
        <v>12</v>
      </c>
      <c r="H56" s="24">
        <v>13</v>
      </c>
      <c r="I56" s="23">
        <v>93</v>
      </c>
      <c r="J56" s="24">
        <v>288</v>
      </c>
      <c r="K56" s="24">
        <v>381</v>
      </c>
    </row>
    <row r="57" spans="2:11" ht="12.75">
      <c r="B57" s="80" t="s">
        <v>140</v>
      </c>
      <c r="C57" s="23">
        <v>70</v>
      </c>
      <c r="D57" s="24">
        <v>266</v>
      </c>
      <c r="E57" s="25">
        <v>336</v>
      </c>
      <c r="F57" s="26">
        <v>3</v>
      </c>
      <c r="G57" s="26">
        <v>10</v>
      </c>
      <c r="H57" s="26">
        <v>13</v>
      </c>
      <c r="I57" s="23">
        <v>73</v>
      </c>
      <c r="J57" s="26">
        <v>276</v>
      </c>
      <c r="K57" s="26">
        <v>349</v>
      </c>
    </row>
    <row r="58" spans="2:11" ht="12.75">
      <c r="B58" s="18" t="s">
        <v>141</v>
      </c>
      <c r="C58" s="23">
        <v>38</v>
      </c>
      <c r="D58" s="24">
        <v>134</v>
      </c>
      <c r="E58" s="25">
        <v>172</v>
      </c>
      <c r="F58" s="26">
        <v>6</v>
      </c>
      <c r="G58" s="26">
        <v>15</v>
      </c>
      <c r="H58" s="26">
        <v>21</v>
      </c>
      <c r="I58" s="23">
        <v>44</v>
      </c>
      <c r="J58" s="26">
        <v>149</v>
      </c>
      <c r="K58" s="26">
        <v>193</v>
      </c>
    </row>
    <row r="59" spans="2:11" ht="12.75">
      <c r="B59" s="80" t="s">
        <v>150</v>
      </c>
      <c r="C59" s="6">
        <v>22</v>
      </c>
      <c r="D59" s="7">
        <v>69</v>
      </c>
      <c r="E59" s="8">
        <v>91</v>
      </c>
      <c r="F59" s="9">
        <v>1</v>
      </c>
      <c r="G59" s="9">
        <v>4</v>
      </c>
      <c r="H59" s="9">
        <v>5</v>
      </c>
      <c r="I59" s="6">
        <v>23</v>
      </c>
      <c r="J59" s="9">
        <v>73</v>
      </c>
      <c r="K59" s="9">
        <v>96</v>
      </c>
    </row>
    <row r="60" spans="2:11" ht="12.75">
      <c r="B60" s="80" t="s">
        <v>143</v>
      </c>
      <c r="C60" s="23">
        <v>9</v>
      </c>
      <c r="D60" s="24">
        <v>0</v>
      </c>
      <c r="E60" s="25">
        <v>9</v>
      </c>
      <c r="F60" s="26">
        <v>1</v>
      </c>
      <c r="G60" s="26">
        <v>0</v>
      </c>
      <c r="H60" s="26">
        <v>1</v>
      </c>
      <c r="I60" s="23">
        <v>10</v>
      </c>
      <c r="J60" s="26">
        <v>0</v>
      </c>
      <c r="K60" s="26">
        <v>10</v>
      </c>
    </row>
    <row r="61" spans="2:11" ht="12.75">
      <c r="B61" s="80" t="s">
        <v>151</v>
      </c>
      <c r="C61" s="23">
        <v>0</v>
      </c>
      <c r="D61" s="24">
        <v>0</v>
      </c>
      <c r="E61" s="25">
        <v>0</v>
      </c>
      <c r="F61" s="26">
        <v>4</v>
      </c>
      <c r="G61" s="26">
        <v>0</v>
      </c>
      <c r="H61" s="26">
        <v>4</v>
      </c>
      <c r="I61" s="23">
        <v>4</v>
      </c>
      <c r="J61" s="26">
        <v>0</v>
      </c>
      <c r="K61" s="26">
        <v>4</v>
      </c>
    </row>
    <row r="62" spans="2:11" ht="12.75">
      <c r="B62" s="80" t="s">
        <v>144</v>
      </c>
      <c r="C62" s="23">
        <v>100</v>
      </c>
      <c r="D62" s="24">
        <v>31</v>
      </c>
      <c r="E62" s="25">
        <v>131</v>
      </c>
      <c r="F62" s="26">
        <v>3</v>
      </c>
      <c r="G62" s="26">
        <v>2</v>
      </c>
      <c r="H62" s="26">
        <v>5</v>
      </c>
      <c r="I62" s="23">
        <v>103</v>
      </c>
      <c r="J62" s="26">
        <v>33</v>
      </c>
      <c r="K62" s="26">
        <v>136</v>
      </c>
    </row>
    <row r="63" spans="2:11" ht="12.75">
      <c r="B63" s="80" t="s">
        <v>145</v>
      </c>
      <c r="C63" s="23">
        <v>9</v>
      </c>
      <c r="D63" s="24">
        <v>7</v>
      </c>
      <c r="E63" s="25">
        <v>16</v>
      </c>
      <c r="F63" s="26">
        <v>1</v>
      </c>
      <c r="G63" s="26">
        <v>0</v>
      </c>
      <c r="H63" s="26">
        <v>1</v>
      </c>
      <c r="I63" s="23">
        <v>10</v>
      </c>
      <c r="J63" s="26">
        <v>7</v>
      </c>
      <c r="K63" s="26">
        <v>17</v>
      </c>
    </row>
    <row r="64" spans="2:11" ht="12.75">
      <c r="B64" s="10" t="s">
        <v>300</v>
      </c>
      <c r="C64" s="11">
        <f>SUM(C37:C63)</f>
        <v>2833</v>
      </c>
      <c r="D64" s="12">
        <f aca="true" t="shared" si="1" ref="D64:K64">SUM(D37:D63)</f>
        <v>3425</v>
      </c>
      <c r="E64" s="13">
        <f t="shared" si="1"/>
        <v>6258</v>
      </c>
      <c r="F64" s="12">
        <f t="shared" si="1"/>
        <v>208</v>
      </c>
      <c r="G64" s="12">
        <f t="shared" si="1"/>
        <v>329</v>
      </c>
      <c r="H64" s="12">
        <f t="shared" si="1"/>
        <v>537</v>
      </c>
      <c r="I64" s="11">
        <f t="shared" si="1"/>
        <v>3041</v>
      </c>
      <c r="J64" s="12">
        <f t="shared" si="1"/>
        <v>3754</v>
      </c>
      <c r="K64" s="12">
        <f t="shared" si="1"/>
        <v>6795</v>
      </c>
    </row>
    <row r="65" spans="3:11" ht="12.75">
      <c r="C65" s="9"/>
      <c r="D65" s="9"/>
      <c r="E65" s="9"/>
      <c r="F65" s="9"/>
      <c r="G65" s="9"/>
      <c r="H65" s="9"/>
      <c r="I65" s="9"/>
      <c r="J65" s="9"/>
      <c r="K65" s="9"/>
    </row>
    <row r="71" ht="13.5" customHeight="1"/>
  </sheetData>
  <sheetProtection/>
  <mergeCells count="5">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9"/>
  <sheetViews>
    <sheetView zoomScalePageLayoutView="0" workbookViewId="0" topLeftCell="A1">
      <selection activeCell="A66" sqref="A66"/>
    </sheetView>
  </sheetViews>
  <sheetFormatPr defaultColWidth="9.140625" defaultRowHeight="12.75"/>
  <cols>
    <col min="1" max="1" width="1.1484375" style="1" customWidth="1"/>
    <col min="2" max="2" width="31.421875" style="0" customWidth="1"/>
    <col min="3" max="11" width="8.140625" style="0" customWidth="1"/>
  </cols>
  <sheetData>
    <row r="1" ht="12.75">
      <c r="A1" s="1" t="s">
        <v>804</v>
      </c>
    </row>
    <row r="2" spans="1:11" ht="12.75">
      <c r="A2" s="799" t="s">
        <v>297</v>
      </c>
      <c r="B2" s="805"/>
      <c r="C2" s="805"/>
      <c r="D2" s="805"/>
      <c r="E2" s="805"/>
      <c r="F2" s="805"/>
      <c r="G2" s="805"/>
      <c r="H2" s="805"/>
      <c r="I2" s="805"/>
      <c r="J2" s="805"/>
      <c r="K2" s="805"/>
    </row>
    <row r="3" spans="1:11" ht="12.75">
      <c r="A3" s="787" t="s">
        <v>199</v>
      </c>
      <c r="B3" s="787"/>
      <c r="C3" s="787"/>
      <c r="D3" s="787"/>
      <c r="E3" s="787"/>
      <c r="F3" s="787"/>
      <c r="G3" s="787"/>
      <c r="H3" s="787"/>
      <c r="I3" s="828"/>
      <c r="J3" s="828"/>
      <c r="K3" s="828"/>
    </row>
    <row r="4" spans="1:11" ht="13.5" thickBot="1">
      <c r="A4" s="98"/>
      <c r="B4" s="98"/>
      <c r="C4" s="98"/>
      <c r="D4" s="98"/>
      <c r="E4" s="98"/>
      <c r="F4" s="98"/>
      <c r="G4" s="98"/>
      <c r="H4" s="98"/>
      <c r="I4" s="99"/>
      <c r="J4" s="99"/>
      <c r="K4" s="99"/>
    </row>
    <row r="5" spans="1:11" s="18" customFormat="1" ht="27" customHeight="1">
      <c r="A5" s="104"/>
      <c r="B5" s="105"/>
      <c r="C5" s="802" t="s">
        <v>298</v>
      </c>
      <c r="D5" s="803"/>
      <c r="E5" s="804"/>
      <c r="F5" s="803" t="s">
        <v>299</v>
      </c>
      <c r="G5" s="803"/>
      <c r="H5" s="803"/>
      <c r="I5" s="802" t="s">
        <v>300</v>
      </c>
      <c r="J5" s="803"/>
      <c r="K5" s="803"/>
    </row>
    <row r="6" spans="1:11" s="18" customFormat="1" ht="15" customHeight="1">
      <c r="A6" s="31"/>
      <c r="B6" s="106"/>
      <c r="C6" s="101" t="s">
        <v>301</v>
      </c>
      <c r="D6" s="102" t="s">
        <v>302</v>
      </c>
      <c r="E6" s="103" t="s">
        <v>303</v>
      </c>
      <c r="F6" s="102" t="s">
        <v>301</v>
      </c>
      <c r="G6" s="102" t="s">
        <v>302</v>
      </c>
      <c r="H6" s="102" t="s">
        <v>303</v>
      </c>
      <c r="I6" s="101" t="s">
        <v>301</v>
      </c>
      <c r="J6" s="102" t="s">
        <v>302</v>
      </c>
      <c r="K6" s="102" t="s">
        <v>303</v>
      </c>
    </row>
    <row r="7" spans="1:11" s="18" customFormat="1" ht="12.75" customHeight="1">
      <c r="A7" s="18" t="s">
        <v>317</v>
      </c>
      <c r="C7" s="23">
        <v>1002</v>
      </c>
      <c r="D7" s="24">
        <v>1350</v>
      </c>
      <c r="E7" s="25">
        <v>2352</v>
      </c>
      <c r="F7" s="23">
        <v>79</v>
      </c>
      <c r="G7" s="24">
        <v>123</v>
      </c>
      <c r="H7" s="25">
        <v>202</v>
      </c>
      <c r="I7" s="23">
        <v>1081</v>
      </c>
      <c r="J7" s="24">
        <v>1473</v>
      </c>
      <c r="K7" s="24">
        <v>2554</v>
      </c>
    </row>
    <row r="8" spans="1:11" s="18" customFormat="1" ht="12.75" customHeight="1">
      <c r="A8" s="18" t="s">
        <v>318</v>
      </c>
      <c r="C8" s="23">
        <v>2228</v>
      </c>
      <c r="D8" s="24">
        <v>2400</v>
      </c>
      <c r="E8" s="25">
        <v>4628</v>
      </c>
      <c r="F8" s="23">
        <v>299</v>
      </c>
      <c r="G8" s="24">
        <v>310</v>
      </c>
      <c r="H8" s="25">
        <v>609</v>
      </c>
      <c r="I8" s="23">
        <v>2527</v>
      </c>
      <c r="J8" s="24">
        <v>2710</v>
      </c>
      <c r="K8" s="24">
        <v>5237</v>
      </c>
    </row>
    <row r="9" spans="2:11" ht="15.75" customHeight="1">
      <c r="B9" s="10" t="s">
        <v>300</v>
      </c>
      <c r="C9" s="11">
        <f>SUM(C7:C8)</f>
        <v>3230</v>
      </c>
      <c r="D9" s="12">
        <f aca="true" t="shared" si="0" ref="D9:K9">SUM(D7:D8)</f>
        <v>3750</v>
      </c>
      <c r="E9" s="13">
        <f t="shared" si="0"/>
        <v>6980</v>
      </c>
      <c r="F9" s="11">
        <f t="shared" si="0"/>
        <v>378</v>
      </c>
      <c r="G9" s="12">
        <f t="shared" si="0"/>
        <v>433</v>
      </c>
      <c r="H9" s="13">
        <f t="shared" si="0"/>
        <v>811</v>
      </c>
      <c r="I9" s="11">
        <f t="shared" si="0"/>
        <v>3608</v>
      </c>
      <c r="J9" s="12">
        <f t="shared" si="0"/>
        <v>4183</v>
      </c>
      <c r="K9" s="12">
        <f t="shared" si="0"/>
        <v>7791</v>
      </c>
    </row>
  </sheetData>
  <sheetProtection/>
  <mergeCells count="5">
    <mergeCell ref="A2:K2"/>
    <mergeCell ref="A3:K3"/>
    <mergeCell ref="C5:E5"/>
    <mergeCell ref="F5:H5"/>
    <mergeCell ref="I5:K5"/>
  </mergeCells>
  <printOptions horizontalCentered="1"/>
  <pageMargins left="0.3937007874015748" right="0.3937007874015748" top="0.984251968503937" bottom="0.984251968503937" header="0.5118110236220472" footer="0.5118110236220472"/>
  <pageSetup horizontalDpi="600" verticalDpi="600" orientation="portrait" paperSize="9" scale="84"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K60"/>
  <sheetViews>
    <sheetView zoomScalePageLayoutView="0" workbookViewId="0" topLeftCell="A1">
      <selection activeCell="A66" sqref="A66"/>
    </sheetView>
  </sheetViews>
  <sheetFormatPr defaultColWidth="9.140625" defaultRowHeight="12.75"/>
  <cols>
    <col min="1" max="1" width="1.1484375" style="1" customWidth="1"/>
    <col min="2" max="2" width="51.00390625" style="0" customWidth="1"/>
    <col min="3" max="8" width="7.28125" style="0" customWidth="1"/>
    <col min="9" max="11" width="8.140625" style="0" customWidth="1"/>
  </cols>
  <sheetData>
    <row r="1" ht="15" customHeight="1">
      <c r="A1" s="1" t="s">
        <v>804</v>
      </c>
    </row>
    <row r="2" spans="1:11" ht="15" customHeight="1">
      <c r="A2" s="799" t="s">
        <v>297</v>
      </c>
      <c r="B2" s="805"/>
      <c r="C2" s="805"/>
      <c r="D2" s="805"/>
      <c r="E2" s="805"/>
      <c r="F2" s="805"/>
      <c r="G2" s="805"/>
      <c r="H2" s="805"/>
      <c r="I2" s="805"/>
      <c r="J2" s="805"/>
      <c r="K2" s="805"/>
    </row>
    <row r="3" spans="1:11" ht="12.75">
      <c r="A3" s="787" t="s">
        <v>380</v>
      </c>
      <c r="B3" s="787"/>
      <c r="C3" s="787"/>
      <c r="D3" s="787"/>
      <c r="E3" s="787"/>
      <c r="F3" s="787"/>
      <c r="G3" s="787"/>
      <c r="H3" s="787"/>
      <c r="I3" s="828"/>
      <c r="J3" s="828"/>
      <c r="K3" s="828"/>
    </row>
    <row r="4" spans="1:11" ht="13.5" thickBot="1">
      <c r="A4" s="98"/>
      <c r="B4" s="98"/>
      <c r="C4" s="98"/>
      <c r="D4" s="98"/>
      <c r="E4" s="98"/>
      <c r="F4" s="98"/>
      <c r="G4" s="98"/>
      <c r="H4" s="98"/>
      <c r="I4" s="99"/>
      <c r="J4" s="99"/>
      <c r="K4" s="99"/>
    </row>
    <row r="5" spans="1:11" s="18" customFormat="1" ht="27" customHeight="1">
      <c r="A5" s="104"/>
      <c r="B5" s="105"/>
      <c r="C5" s="802" t="s">
        <v>298</v>
      </c>
      <c r="D5" s="803"/>
      <c r="E5" s="804"/>
      <c r="F5" s="803" t="s">
        <v>299</v>
      </c>
      <c r="G5" s="803"/>
      <c r="H5" s="803"/>
      <c r="I5" s="802" t="s">
        <v>300</v>
      </c>
      <c r="J5" s="803"/>
      <c r="K5" s="803"/>
    </row>
    <row r="6" spans="1:11" s="18" customFormat="1" ht="15" customHeight="1">
      <c r="A6" s="31"/>
      <c r="B6" s="106"/>
      <c r="C6" s="101" t="s">
        <v>301</v>
      </c>
      <c r="D6" s="102" t="s">
        <v>302</v>
      </c>
      <c r="E6" s="103" t="s">
        <v>303</v>
      </c>
      <c r="F6" s="102" t="s">
        <v>301</v>
      </c>
      <c r="G6" s="102" t="s">
        <v>302</v>
      </c>
      <c r="H6" s="102" t="s">
        <v>303</v>
      </c>
      <c r="I6" s="101" t="s">
        <v>301</v>
      </c>
      <c r="J6" s="102" t="s">
        <v>302</v>
      </c>
      <c r="K6" s="102" t="s">
        <v>303</v>
      </c>
    </row>
    <row r="7" spans="1:9" ht="12.75">
      <c r="A7" s="1" t="s">
        <v>304</v>
      </c>
      <c r="C7" s="2"/>
      <c r="D7" s="3"/>
      <c r="E7" s="4"/>
      <c r="I7" s="5"/>
    </row>
    <row r="8" spans="2:11" ht="12.75">
      <c r="B8" s="18" t="s">
        <v>391</v>
      </c>
      <c r="C8" s="6">
        <v>224</v>
      </c>
      <c r="D8" s="7">
        <v>230</v>
      </c>
      <c r="E8" s="8">
        <v>454</v>
      </c>
      <c r="F8" s="9">
        <v>30</v>
      </c>
      <c r="G8" s="9">
        <v>60</v>
      </c>
      <c r="H8" s="9">
        <v>90</v>
      </c>
      <c r="I8" s="143">
        <v>254</v>
      </c>
      <c r="J8" s="91">
        <v>290</v>
      </c>
      <c r="K8" s="91">
        <v>544</v>
      </c>
    </row>
    <row r="9" spans="2:11" ht="12.75">
      <c r="B9" s="18" t="s">
        <v>392</v>
      </c>
      <c r="C9" s="6">
        <v>52</v>
      </c>
      <c r="D9" s="7">
        <v>54</v>
      </c>
      <c r="E9" s="8">
        <v>106</v>
      </c>
      <c r="F9" s="9">
        <v>7</v>
      </c>
      <c r="G9" s="9">
        <v>7</v>
      </c>
      <c r="H9" s="9">
        <v>14</v>
      </c>
      <c r="I9" s="143">
        <v>59</v>
      </c>
      <c r="J9" s="91">
        <v>61</v>
      </c>
      <c r="K9" s="91">
        <v>120</v>
      </c>
    </row>
    <row r="10" spans="2:11" ht="12.75">
      <c r="B10" s="18" t="s">
        <v>393</v>
      </c>
      <c r="C10" s="6">
        <v>297</v>
      </c>
      <c r="D10" s="7">
        <v>270</v>
      </c>
      <c r="E10" s="8">
        <v>567</v>
      </c>
      <c r="F10" s="9">
        <v>9</v>
      </c>
      <c r="G10" s="9">
        <v>10</v>
      </c>
      <c r="H10" s="9">
        <v>19</v>
      </c>
      <c r="I10" s="143">
        <v>306</v>
      </c>
      <c r="J10" s="91">
        <v>280</v>
      </c>
      <c r="K10" s="91">
        <v>586</v>
      </c>
    </row>
    <row r="11" spans="2:11" ht="12.75">
      <c r="B11" s="18" t="s">
        <v>394</v>
      </c>
      <c r="C11" s="6">
        <v>719</v>
      </c>
      <c r="D11" s="7">
        <v>3712</v>
      </c>
      <c r="E11" s="8">
        <v>4431</v>
      </c>
      <c r="F11" s="9">
        <v>40</v>
      </c>
      <c r="G11" s="9">
        <v>412</v>
      </c>
      <c r="H11" s="9">
        <v>452</v>
      </c>
      <c r="I11" s="143">
        <v>759</v>
      </c>
      <c r="J11" s="91">
        <v>4124</v>
      </c>
      <c r="K11" s="91">
        <v>4883</v>
      </c>
    </row>
    <row r="12" spans="2:11" ht="12.75">
      <c r="B12" s="502" t="s">
        <v>809</v>
      </c>
      <c r="C12" s="6">
        <v>3</v>
      </c>
      <c r="D12" s="7">
        <v>8</v>
      </c>
      <c r="E12" s="8">
        <v>11</v>
      </c>
      <c r="F12" s="9">
        <v>0</v>
      </c>
      <c r="G12" s="9">
        <v>0</v>
      </c>
      <c r="H12" s="9">
        <v>0</v>
      </c>
      <c r="I12" s="143">
        <v>3</v>
      </c>
      <c r="J12" s="91">
        <v>8</v>
      </c>
      <c r="K12" s="91">
        <v>11</v>
      </c>
    </row>
    <row r="13" spans="2:11" ht="12.75">
      <c r="B13" s="18" t="s">
        <v>509</v>
      </c>
      <c r="C13" s="6">
        <v>122</v>
      </c>
      <c r="D13" s="7">
        <v>53</v>
      </c>
      <c r="E13" s="8">
        <v>175</v>
      </c>
      <c r="F13" s="9">
        <v>3</v>
      </c>
      <c r="G13" s="9">
        <v>2</v>
      </c>
      <c r="H13" s="9">
        <v>5</v>
      </c>
      <c r="I13" s="143">
        <v>125</v>
      </c>
      <c r="J13" s="91">
        <v>55</v>
      </c>
      <c r="K13" s="91">
        <v>180</v>
      </c>
    </row>
    <row r="14" spans="2:11" ht="12.75">
      <c r="B14" s="18" t="s">
        <v>510</v>
      </c>
      <c r="C14" s="6">
        <v>6</v>
      </c>
      <c r="D14" s="7">
        <v>113</v>
      </c>
      <c r="E14" s="8">
        <v>119</v>
      </c>
      <c r="F14" s="9">
        <v>0</v>
      </c>
      <c r="G14" s="9">
        <v>5</v>
      </c>
      <c r="H14" s="9">
        <v>5</v>
      </c>
      <c r="I14" s="143">
        <v>6</v>
      </c>
      <c r="J14" s="91">
        <v>118</v>
      </c>
      <c r="K14" s="91">
        <v>124</v>
      </c>
    </row>
    <row r="15" spans="2:11" ht="12.75">
      <c r="B15" s="18" t="s">
        <v>395</v>
      </c>
      <c r="C15" s="6">
        <v>4169</v>
      </c>
      <c r="D15" s="7">
        <v>3326</v>
      </c>
      <c r="E15" s="8">
        <v>7495</v>
      </c>
      <c r="F15" s="9">
        <v>315</v>
      </c>
      <c r="G15" s="9">
        <v>320</v>
      </c>
      <c r="H15" s="9">
        <v>635</v>
      </c>
      <c r="I15" s="143">
        <v>4484</v>
      </c>
      <c r="J15" s="91">
        <v>3646</v>
      </c>
      <c r="K15" s="91">
        <v>8130</v>
      </c>
    </row>
    <row r="16" spans="2:11" ht="12.75">
      <c r="B16" s="18" t="s">
        <v>396</v>
      </c>
      <c r="C16" s="6">
        <v>3203</v>
      </c>
      <c r="D16" s="7">
        <v>549</v>
      </c>
      <c r="E16" s="8">
        <v>3752</v>
      </c>
      <c r="F16" s="9">
        <v>177</v>
      </c>
      <c r="G16" s="9">
        <v>48</v>
      </c>
      <c r="H16" s="9">
        <v>225</v>
      </c>
      <c r="I16" s="143">
        <v>3380</v>
      </c>
      <c r="J16" s="91">
        <v>597</v>
      </c>
      <c r="K16" s="91">
        <v>3977</v>
      </c>
    </row>
    <row r="17" spans="2:11" ht="12.75">
      <c r="B17" s="18" t="s">
        <v>397</v>
      </c>
      <c r="C17" s="6">
        <v>32</v>
      </c>
      <c r="D17" s="7">
        <v>17</v>
      </c>
      <c r="E17" s="8">
        <v>49</v>
      </c>
      <c r="F17" s="9">
        <v>9</v>
      </c>
      <c r="G17" s="9">
        <v>9</v>
      </c>
      <c r="H17" s="9">
        <v>18</v>
      </c>
      <c r="I17" s="143">
        <v>41</v>
      </c>
      <c r="J17" s="9">
        <v>26</v>
      </c>
      <c r="K17" s="91">
        <v>67</v>
      </c>
    </row>
    <row r="18" spans="2:11" ht="12.75">
      <c r="B18" s="18" t="s">
        <v>398</v>
      </c>
      <c r="C18" s="6">
        <v>8</v>
      </c>
      <c r="D18" s="7">
        <v>0</v>
      </c>
      <c r="E18" s="8">
        <v>8</v>
      </c>
      <c r="F18" s="9">
        <v>8</v>
      </c>
      <c r="G18" s="9">
        <v>0</v>
      </c>
      <c r="H18" s="9">
        <v>8</v>
      </c>
      <c r="I18" s="143">
        <v>16</v>
      </c>
      <c r="J18" s="91">
        <v>0</v>
      </c>
      <c r="K18" s="91">
        <v>16</v>
      </c>
    </row>
    <row r="19" spans="2:11" ht="12.75">
      <c r="B19" s="18" t="s">
        <v>399</v>
      </c>
      <c r="C19" s="6">
        <v>1333</v>
      </c>
      <c r="D19" s="7">
        <v>3050</v>
      </c>
      <c r="E19" s="8">
        <v>4383</v>
      </c>
      <c r="F19" s="9">
        <v>50</v>
      </c>
      <c r="G19" s="9">
        <v>116</v>
      </c>
      <c r="H19" s="9">
        <v>166</v>
      </c>
      <c r="I19" s="143">
        <v>1383</v>
      </c>
      <c r="J19" s="91">
        <v>3166</v>
      </c>
      <c r="K19" s="91">
        <v>4549</v>
      </c>
    </row>
    <row r="20" spans="2:11" ht="12.75">
      <c r="B20" s="18" t="s">
        <v>400</v>
      </c>
      <c r="C20" s="6">
        <v>663</v>
      </c>
      <c r="D20" s="7">
        <v>2596</v>
      </c>
      <c r="E20" s="7">
        <v>3259</v>
      </c>
      <c r="F20" s="9">
        <v>39</v>
      </c>
      <c r="G20" s="9">
        <v>135</v>
      </c>
      <c r="H20" s="9">
        <v>174</v>
      </c>
      <c r="I20" s="143">
        <v>702</v>
      </c>
      <c r="J20" s="91">
        <v>2731</v>
      </c>
      <c r="K20" s="91">
        <v>3433</v>
      </c>
    </row>
    <row r="21" spans="2:11" ht="12.75">
      <c r="B21" s="10" t="s">
        <v>300</v>
      </c>
      <c r="C21" s="11">
        <f>SUM(C8:C20)</f>
        <v>10831</v>
      </c>
      <c r="D21" s="12">
        <f aca="true" t="shared" si="0" ref="D21:K21">SUM(D8:D20)</f>
        <v>13978</v>
      </c>
      <c r="E21" s="12">
        <f t="shared" si="0"/>
        <v>24809</v>
      </c>
      <c r="F21" s="11">
        <f t="shared" si="0"/>
        <v>687</v>
      </c>
      <c r="G21" s="12">
        <f t="shared" si="0"/>
        <v>1124</v>
      </c>
      <c r="H21" s="12">
        <f t="shared" si="0"/>
        <v>1811</v>
      </c>
      <c r="I21" s="11">
        <f t="shared" si="0"/>
        <v>11518</v>
      </c>
      <c r="J21" s="12">
        <f t="shared" si="0"/>
        <v>15102</v>
      </c>
      <c r="K21" s="12">
        <f t="shared" si="0"/>
        <v>26620</v>
      </c>
    </row>
    <row r="22" spans="1:11" ht="12.75">
      <c r="A22" s="1" t="s">
        <v>349</v>
      </c>
      <c r="B22" s="10"/>
      <c r="C22" s="14"/>
      <c r="D22" s="15"/>
      <c r="E22" s="16"/>
      <c r="F22" s="15"/>
      <c r="G22" s="15"/>
      <c r="H22" s="15"/>
      <c r="I22" s="14"/>
      <c r="J22" s="15"/>
      <c r="K22" s="15"/>
    </row>
    <row r="23" spans="2:11" ht="12.75">
      <c r="B23" s="80" t="s">
        <v>392</v>
      </c>
      <c r="C23" s="23">
        <v>207</v>
      </c>
      <c r="D23" s="24">
        <v>336</v>
      </c>
      <c r="E23" s="25">
        <v>543</v>
      </c>
      <c r="F23" s="24">
        <v>53</v>
      </c>
      <c r="G23" s="24">
        <v>87</v>
      </c>
      <c r="H23" s="24">
        <v>140</v>
      </c>
      <c r="I23" s="23">
        <v>260</v>
      </c>
      <c r="J23" s="24">
        <v>423</v>
      </c>
      <c r="K23" s="24">
        <v>683</v>
      </c>
    </row>
    <row r="24" spans="2:11" ht="12.75">
      <c r="B24" s="80" t="s">
        <v>397</v>
      </c>
      <c r="C24" s="23">
        <v>115</v>
      </c>
      <c r="D24" s="24">
        <v>107</v>
      </c>
      <c r="E24" s="25">
        <v>222</v>
      </c>
      <c r="F24" s="24">
        <v>69</v>
      </c>
      <c r="G24" s="24">
        <v>49</v>
      </c>
      <c r="H24" s="24">
        <v>118</v>
      </c>
      <c r="I24" s="23">
        <v>184</v>
      </c>
      <c r="J24" s="24">
        <v>156</v>
      </c>
      <c r="K24" s="24">
        <v>340</v>
      </c>
    </row>
    <row r="25" spans="2:11" ht="12.75">
      <c r="B25" s="80" t="s">
        <v>398</v>
      </c>
      <c r="C25" s="23">
        <v>63</v>
      </c>
      <c r="D25" s="24">
        <v>6</v>
      </c>
      <c r="E25" s="25">
        <v>69</v>
      </c>
      <c r="F25" s="24">
        <v>26</v>
      </c>
      <c r="G25" s="24">
        <v>2</v>
      </c>
      <c r="H25" s="24">
        <v>28</v>
      </c>
      <c r="I25" s="23">
        <v>89</v>
      </c>
      <c r="J25" s="24">
        <v>8</v>
      </c>
      <c r="K25" s="24">
        <v>97</v>
      </c>
    </row>
    <row r="26" spans="2:11" ht="12.75">
      <c r="B26" s="10" t="s">
        <v>300</v>
      </c>
      <c r="C26" s="11">
        <f>SUM(C23:C25)</f>
        <v>385</v>
      </c>
      <c r="D26" s="12">
        <f aca="true" t="shared" si="1" ref="D26:K26">SUM(D23:D25)</f>
        <v>449</v>
      </c>
      <c r="E26" s="13">
        <f t="shared" si="1"/>
        <v>834</v>
      </c>
      <c r="F26" s="12">
        <f t="shared" si="1"/>
        <v>148</v>
      </c>
      <c r="G26" s="12">
        <f t="shared" si="1"/>
        <v>138</v>
      </c>
      <c r="H26" s="12">
        <f t="shared" si="1"/>
        <v>286</v>
      </c>
      <c r="I26" s="11">
        <f>SUM(I23:I25)</f>
        <v>533</v>
      </c>
      <c r="J26" s="12">
        <f>SUM(J23:J25)</f>
        <v>587</v>
      </c>
      <c r="K26" s="12">
        <f t="shared" si="1"/>
        <v>1120</v>
      </c>
    </row>
    <row r="27" spans="1:11" ht="12.75">
      <c r="A27" s="1" t="s">
        <v>350</v>
      </c>
      <c r="B27" s="10"/>
      <c r="C27" s="6"/>
      <c r="D27" s="7"/>
      <c r="E27" s="8"/>
      <c r="F27" s="9"/>
      <c r="G27" s="9"/>
      <c r="H27" s="9"/>
      <c r="I27" s="6"/>
      <c r="J27" s="9"/>
      <c r="K27" s="9"/>
    </row>
    <row r="28" spans="2:11" ht="12.75">
      <c r="B28" s="80" t="s">
        <v>401</v>
      </c>
      <c r="C28" s="6">
        <v>40</v>
      </c>
      <c r="D28" s="7">
        <v>101</v>
      </c>
      <c r="E28" s="8">
        <v>141</v>
      </c>
      <c r="F28" s="9">
        <v>6</v>
      </c>
      <c r="G28" s="9">
        <v>17</v>
      </c>
      <c r="H28" s="9">
        <v>23</v>
      </c>
      <c r="I28" s="6">
        <v>46</v>
      </c>
      <c r="J28" s="9">
        <v>118</v>
      </c>
      <c r="K28" s="9">
        <v>164</v>
      </c>
    </row>
    <row r="29" spans="2:11" ht="12.75">
      <c r="B29" s="80" t="s">
        <v>391</v>
      </c>
      <c r="C29" s="6">
        <v>192</v>
      </c>
      <c r="D29" s="7">
        <v>299</v>
      </c>
      <c r="E29" s="8">
        <v>491</v>
      </c>
      <c r="F29" s="9">
        <v>27</v>
      </c>
      <c r="G29" s="9">
        <v>35</v>
      </c>
      <c r="H29" s="9">
        <v>62</v>
      </c>
      <c r="I29" s="6">
        <v>219</v>
      </c>
      <c r="J29" s="9">
        <v>334</v>
      </c>
      <c r="K29" s="9">
        <v>553</v>
      </c>
    </row>
    <row r="30" spans="2:11" ht="12.75">
      <c r="B30" s="80" t="s">
        <v>402</v>
      </c>
      <c r="C30" s="6">
        <v>648</v>
      </c>
      <c r="D30" s="7">
        <v>831</v>
      </c>
      <c r="E30" s="8">
        <v>1479</v>
      </c>
      <c r="F30" s="9">
        <v>30</v>
      </c>
      <c r="G30" s="9">
        <v>41</v>
      </c>
      <c r="H30" s="9">
        <v>71</v>
      </c>
      <c r="I30" s="6">
        <v>678</v>
      </c>
      <c r="J30" s="9">
        <v>872</v>
      </c>
      <c r="K30" s="9">
        <v>1550</v>
      </c>
    </row>
    <row r="31" spans="2:11" ht="12.75">
      <c r="B31" s="80" t="s">
        <v>403</v>
      </c>
      <c r="C31" s="6">
        <v>199</v>
      </c>
      <c r="D31" s="7">
        <v>543</v>
      </c>
      <c r="E31" s="8">
        <v>742</v>
      </c>
      <c r="F31" s="9">
        <v>40</v>
      </c>
      <c r="G31" s="9">
        <v>66</v>
      </c>
      <c r="H31" s="9">
        <v>106</v>
      </c>
      <c r="I31" s="6">
        <v>239</v>
      </c>
      <c r="J31" s="9">
        <v>609</v>
      </c>
      <c r="K31" s="9">
        <v>848</v>
      </c>
    </row>
    <row r="32" spans="2:11" ht="12.75">
      <c r="B32" s="80" t="s">
        <v>393</v>
      </c>
      <c r="C32" s="6">
        <v>56</v>
      </c>
      <c r="D32" s="7">
        <v>46</v>
      </c>
      <c r="E32" s="8">
        <v>102</v>
      </c>
      <c r="F32" s="9">
        <v>0</v>
      </c>
      <c r="G32" s="9">
        <v>1</v>
      </c>
      <c r="H32" s="9">
        <v>1</v>
      </c>
      <c r="I32" s="6">
        <v>56</v>
      </c>
      <c r="J32" s="9">
        <v>47</v>
      </c>
      <c r="K32" s="9">
        <v>103</v>
      </c>
    </row>
    <row r="33" spans="2:11" ht="12.75">
      <c r="B33" s="80" t="s">
        <v>566</v>
      </c>
      <c r="C33" s="6">
        <v>3</v>
      </c>
      <c r="D33" s="7">
        <v>23</v>
      </c>
      <c r="E33" s="8">
        <v>26</v>
      </c>
      <c r="F33" s="9">
        <v>0</v>
      </c>
      <c r="G33" s="9">
        <v>11</v>
      </c>
      <c r="H33" s="9">
        <v>11</v>
      </c>
      <c r="I33" s="6">
        <v>3</v>
      </c>
      <c r="J33" s="9">
        <v>34</v>
      </c>
      <c r="K33" s="9">
        <v>37</v>
      </c>
    </row>
    <row r="34" spans="2:11" ht="12.75">
      <c r="B34" s="80" t="s">
        <v>404</v>
      </c>
      <c r="C34" s="6">
        <v>47</v>
      </c>
      <c r="D34" s="7">
        <v>168</v>
      </c>
      <c r="E34" s="8">
        <v>215</v>
      </c>
      <c r="F34" s="9">
        <v>27</v>
      </c>
      <c r="G34" s="9">
        <v>134</v>
      </c>
      <c r="H34" s="9">
        <v>161</v>
      </c>
      <c r="I34" s="6">
        <v>74</v>
      </c>
      <c r="J34" s="9">
        <v>302</v>
      </c>
      <c r="K34" s="9">
        <v>376</v>
      </c>
    </row>
    <row r="35" spans="2:11" ht="12.75">
      <c r="B35" s="80" t="s">
        <v>194</v>
      </c>
      <c r="C35" s="6">
        <v>1216</v>
      </c>
      <c r="D35" s="7">
        <v>741</v>
      </c>
      <c r="E35" s="8">
        <v>1957</v>
      </c>
      <c r="F35" s="9">
        <v>58</v>
      </c>
      <c r="G35" s="9">
        <v>39</v>
      </c>
      <c r="H35" s="9">
        <v>97</v>
      </c>
      <c r="I35" s="6">
        <v>1274</v>
      </c>
      <c r="J35" s="9">
        <v>780</v>
      </c>
      <c r="K35" s="9">
        <v>2054</v>
      </c>
    </row>
    <row r="36" spans="2:11" ht="29.25" customHeight="1">
      <c r="B36" s="93" t="s">
        <v>409</v>
      </c>
      <c r="C36" s="6">
        <v>35</v>
      </c>
      <c r="D36" s="7">
        <v>48</v>
      </c>
      <c r="E36" s="8">
        <v>83</v>
      </c>
      <c r="F36" s="9">
        <v>1</v>
      </c>
      <c r="G36" s="9">
        <v>9</v>
      </c>
      <c r="H36" s="9">
        <v>10</v>
      </c>
      <c r="I36" s="6">
        <v>36</v>
      </c>
      <c r="J36" s="9">
        <v>57</v>
      </c>
      <c r="K36" s="9">
        <v>93</v>
      </c>
    </row>
    <row r="37" spans="2:11" ht="12.75">
      <c r="B37" s="80" t="s">
        <v>405</v>
      </c>
      <c r="C37" s="6">
        <v>155</v>
      </c>
      <c r="D37" s="7">
        <v>537</v>
      </c>
      <c r="E37" s="8">
        <v>692</v>
      </c>
      <c r="F37" s="9">
        <v>10</v>
      </c>
      <c r="G37" s="9">
        <v>36</v>
      </c>
      <c r="H37" s="9">
        <v>46</v>
      </c>
      <c r="I37" s="6">
        <v>165</v>
      </c>
      <c r="J37" s="9">
        <v>573</v>
      </c>
      <c r="K37" s="9">
        <v>738</v>
      </c>
    </row>
    <row r="38" spans="2:11" ht="12.75">
      <c r="B38" s="80" t="s">
        <v>406</v>
      </c>
      <c r="C38" s="6">
        <v>258</v>
      </c>
      <c r="D38" s="7">
        <v>364</v>
      </c>
      <c r="E38" s="8">
        <v>622</v>
      </c>
      <c r="F38" s="9">
        <v>5</v>
      </c>
      <c r="G38" s="9">
        <v>7</v>
      </c>
      <c r="H38" s="9">
        <v>12</v>
      </c>
      <c r="I38" s="6">
        <v>263</v>
      </c>
      <c r="J38" s="9">
        <v>371</v>
      </c>
      <c r="K38" s="9">
        <v>634</v>
      </c>
    </row>
    <row r="39" spans="2:11" ht="12.75">
      <c r="B39" s="80" t="s">
        <v>407</v>
      </c>
      <c r="C39" s="6">
        <v>214</v>
      </c>
      <c r="D39" s="7">
        <v>113</v>
      </c>
      <c r="E39" s="8">
        <v>327</v>
      </c>
      <c r="F39" s="9">
        <v>9</v>
      </c>
      <c r="G39" s="9">
        <v>7</v>
      </c>
      <c r="H39" s="9">
        <v>16</v>
      </c>
      <c r="I39" s="6">
        <v>223</v>
      </c>
      <c r="J39" s="9">
        <v>120</v>
      </c>
      <c r="K39" s="9">
        <v>343</v>
      </c>
    </row>
    <row r="40" spans="2:11" ht="12.75">
      <c r="B40" s="80" t="s">
        <v>147</v>
      </c>
      <c r="C40" s="6">
        <v>55</v>
      </c>
      <c r="D40" s="7">
        <v>107</v>
      </c>
      <c r="E40" s="8">
        <v>162</v>
      </c>
      <c r="F40" s="9">
        <v>9</v>
      </c>
      <c r="G40" s="9">
        <v>13</v>
      </c>
      <c r="H40" s="9">
        <v>22</v>
      </c>
      <c r="I40" s="6">
        <v>64</v>
      </c>
      <c r="J40" s="9">
        <v>120</v>
      </c>
      <c r="K40" s="9">
        <v>184</v>
      </c>
    </row>
    <row r="41" spans="2:11" ht="13.5" customHeight="1">
      <c r="B41" s="88" t="s">
        <v>195</v>
      </c>
      <c r="C41" s="6">
        <v>3</v>
      </c>
      <c r="D41" s="7">
        <v>10</v>
      </c>
      <c r="E41" s="8">
        <v>13</v>
      </c>
      <c r="F41" s="9">
        <v>31</v>
      </c>
      <c r="G41" s="9">
        <v>9</v>
      </c>
      <c r="H41" s="9">
        <v>40</v>
      </c>
      <c r="I41" s="6">
        <v>34</v>
      </c>
      <c r="J41" s="9">
        <v>19</v>
      </c>
      <c r="K41" s="9">
        <v>53</v>
      </c>
    </row>
    <row r="42" spans="2:11" ht="12.75">
      <c r="B42" s="88" t="s">
        <v>395</v>
      </c>
      <c r="C42" s="6">
        <v>638</v>
      </c>
      <c r="D42" s="7">
        <v>516</v>
      </c>
      <c r="E42" s="8">
        <v>1154</v>
      </c>
      <c r="F42" s="9">
        <v>76</v>
      </c>
      <c r="G42" s="9">
        <v>76</v>
      </c>
      <c r="H42" s="9">
        <v>152</v>
      </c>
      <c r="I42" s="6">
        <v>714</v>
      </c>
      <c r="J42" s="9">
        <v>592</v>
      </c>
      <c r="K42" s="9">
        <v>1306</v>
      </c>
    </row>
    <row r="43" spans="2:11" ht="12.75">
      <c r="B43" s="88" t="s">
        <v>396</v>
      </c>
      <c r="C43" s="6">
        <v>1491</v>
      </c>
      <c r="D43" s="7">
        <v>173</v>
      </c>
      <c r="E43" s="8">
        <v>1664</v>
      </c>
      <c r="F43" s="9">
        <v>98</v>
      </c>
      <c r="G43" s="9">
        <v>34</v>
      </c>
      <c r="H43" s="9">
        <v>132</v>
      </c>
      <c r="I43" s="6">
        <v>1589</v>
      </c>
      <c r="J43" s="9">
        <v>207</v>
      </c>
      <c r="K43" s="9">
        <v>1796</v>
      </c>
    </row>
    <row r="44" spans="2:11" ht="12.75">
      <c r="B44" s="80" t="s">
        <v>139</v>
      </c>
      <c r="C44" s="6">
        <v>265</v>
      </c>
      <c r="D44" s="7">
        <v>397</v>
      </c>
      <c r="E44" s="8">
        <v>662</v>
      </c>
      <c r="F44" s="9">
        <v>24</v>
      </c>
      <c r="G44" s="9">
        <v>27</v>
      </c>
      <c r="H44" s="9">
        <v>51</v>
      </c>
      <c r="I44" s="6">
        <v>289</v>
      </c>
      <c r="J44" s="9">
        <v>424</v>
      </c>
      <c r="K44" s="9">
        <v>713</v>
      </c>
    </row>
    <row r="45" spans="2:11" ht="12.75">
      <c r="B45" s="88" t="s">
        <v>148</v>
      </c>
      <c r="C45" s="6">
        <v>53</v>
      </c>
      <c r="D45" s="7">
        <v>29</v>
      </c>
      <c r="E45" s="8">
        <v>82</v>
      </c>
      <c r="F45" s="9">
        <v>8</v>
      </c>
      <c r="G45" s="9">
        <v>3</v>
      </c>
      <c r="H45" s="9">
        <v>11</v>
      </c>
      <c r="I45" s="6">
        <v>61</v>
      </c>
      <c r="J45" s="9">
        <v>32</v>
      </c>
      <c r="K45" s="9">
        <v>93</v>
      </c>
    </row>
    <row r="46" spans="2:11" ht="12.75">
      <c r="B46" s="80" t="s">
        <v>146</v>
      </c>
      <c r="C46" s="6">
        <v>174</v>
      </c>
      <c r="D46" s="7">
        <v>972</v>
      </c>
      <c r="E46" s="8">
        <v>1146</v>
      </c>
      <c r="F46" s="9">
        <v>16</v>
      </c>
      <c r="G46" s="9">
        <v>55</v>
      </c>
      <c r="H46" s="9">
        <v>71</v>
      </c>
      <c r="I46" s="6">
        <v>190</v>
      </c>
      <c r="J46" s="9">
        <v>1027</v>
      </c>
      <c r="K46" s="9">
        <v>1217</v>
      </c>
    </row>
    <row r="47" spans="2:11" ht="12.75">
      <c r="B47" s="80" t="s">
        <v>196</v>
      </c>
      <c r="C47" s="6">
        <v>803</v>
      </c>
      <c r="D47" s="7">
        <v>1416</v>
      </c>
      <c r="E47" s="8">
        <v>2219</v>
      </c>
      <c r="F47" s="9">
        <v>40</v>
      </c>
      <c r="G47" s="9">
        <v>80</v>
      </c>
      <c r="H47" s="9">
        <v>120</v>
      </c>
      <c r="I47" s="6">
        <v>843</v>
      </c>
      <c r="J47" s="9">
        <v>1496</v>
      </c>
      <c r="K47" s="9">
        <v>2339</v>
      </c>
    </row>
    <row r="48" spans="2:11" ht="12.75">
      <c r="B48" s="80" t="s">
        <v>140</v>
      </c>
      <c r="C48" s="6">
        <v>14</v>
      </c>
      <c r="D48" s="7">
        <v>163</v>
      </c>
      <c r="E48" s="8">
        <v>177</v>
      </c>
      <c r="F48" s="9">
        <v>0</v>
      </c>
      <c r="G48" s="9">
        <v>3</v>
      </c>
      <c r="H48" s="9">
        <v>3</v>
      </c>
      <c r="I48" s="6">
        <v>14</v>
      </c>
      <c r="J48" s="9">
        <v>166</v>
      </c>
      <c r="K48" s="9">
        <v>180</v>
      </c>
    </row>
    <row r="49" spans="2:11" ht="12.75">
      <c r="B49" s="80" t="s">
        <v>141</v>
      </c>
      <c r="C49" s="6">
        <v>149</v>
      </c>
      <c r="D49" s="7">
        <v>435</v>
      </c>
      <c r="E49" s="8">
        <v>584</v>
      </c>
      <c r="F49" s="9">
        <v>5</v>
      </c>
      <c r="G49" s="9">
        <v>29</v>
      </c>
      <c r="H49" s="9">
        <v>34</v>
      </c>
      <c r="I49" s="6">
        <v>154</v>
      </c>
      <c r="J49" s="9">
        <v>464</v>
      </c>
      <c r="K49" s="9">
        <v>618</v>
      </c>
    </row>
    <row r="50" spans="2:11" ht="12.75">
      <c r="B50" s="80" t="s">
        <v>149</v>
      </c>
      <c r="C50" s="6">
        <v>15</v>
      </c>
      <c r="D50" s="7">
        <v>23</v>
      </c>
      <c r="E50" s="8">
        <v>38</v>
      </c>
      <c r="F50" s="9">
        <v>3</v>
      </c>
      <c r="G50" s="9">
        <v>3</v>
      </c>
      <c r="H50" s="9">
        <v>6</v>
      </c>
      <c r="I50" s="6">
        <v>18</v>
      </c>
      <c r="J50" s="9">
        <v>26</v>
      </c>
      <c r="K50" s="9">
        <v>44</v>
      </c>
    </row>
    <row r="51" spans="2:11" ht="12.75">
      <c r="B51" s="80" t="s">
        <v>142</v>
      </c>
      <c r="C51" s="6">
        <v>352</v>
      </c>
      <c r="D51" s="7">
        <v>303</v>
      </c>
      <c r="E51" s="8">
        <v>655</v>
      </c>
      <c r="F51" s="9">
        <v>2</v>
      </c>
      <c r="G51" s="9">
        <v>6</v>
      </c>
      <c r="H51" s="9">
        <v>8</v>
      </c>
      <c r="I51" s="6">
        <v>354</v>
      </c>
      <c r="J51" s="9">
        <v>309</v>
      </c>
      <c r="K51" s="9">
        <v>663</v>
      </c>
    </row>
    <row r="52" spans="2:11" ht="12.75">
      <c r="B52" s="80" t="s">
        <v>150</v>
      </c>
      <c r="C52" s="6">
        <v>118</v>
      </c>
      <c r="D52" s="7">
        <v>363</v>
      </c>
      <c r="E52" s="8">
        <v>481</v>
      </c>
      <c r="F52" s="9">
        <v>6</v>
      </c>
      <c r="G52" s="9">
        <v>27</v>
      </c>
      <c r="H52" s="9">
        <v>33</v>
      </c>
      <c r="I52" s="6">
        <v>124</v>
      </c>
      <c r="J52" s="9">
        <v>390</v>
      </c>
      <c r="K52" s="9">
        <v>514</v>
      </c>
    </row>
    <row r="53" spans="2:11" ht="12.75">
      <c r="B53" s="80" t="s">
        <v>143</v>
      </c>
      <c r="C53" s="6">
        <v>762</v>
      </c>
      <c r="D53" s="7">
        <v>237</v>
      </c>
      <c r="E53" s="8">
        <v>999</v>
      </c>
      <c r="F53" s="9">
        <v>20</v>
      </c>
      <c r="G53" s="9">
        <v>6</v>
      </c>
      <c r="H53" s="9">
        <v>26</v>
      </c>
      <c r="I53" s="6">
        <v>782</v>
      </c>
      <c r="J53" s="9">
        <v>243</v>
      </c>
      <c r="K53" s="9">
        <v>1025</v>
      </c>
    </row>
    <row r="54" spans="2:11" ht="12.75">
      <c r="B54" s="80" t="s">
        <v>151</v>
      </c>
      <c r="C54" s="6">
        <v>14</v>
      </c>
      <c r="D54" s="7">
        <v>2</v>
      </c>
      <c r="E54" s="8">
        <v>16</v>
      </c>
      <c r="F54" s="9">
        <v>1</v>
      </c>
      <c r="G54" s="9">
        <v>0</v>
      </c>
      <c r="H54" s="9">
        <v>1</v>
      </c>
      <c r="I54" s="6">
        <v>15</v>
      </c>
      <c r="J54" s="9">
        <v>2</v>
      </c>
      <c r="K54" s="9">
        <v>17</v>
      </c>
    </row>
    <row r="55" spans="2:11" ht="12.75">
      <c r="B55" s="80" t="s">
        <v>144</v>
      </c>
      <c r="C55" s="6">
        <v>815</v>
      </c>
      <c r="D55" s="7">
        <v>396</v>
      </c>
      <c r="E55" s="8">
        <v>1211</v>
      </c>
      <c r="F55" s="9">
        <v>48</v>
      </c>
      <c r="G55" s="9">
        <v>24</v>
      </c>
      <c r="H55" s="9">
        <v>72</v>
      </c>
      <c r="I55" s="6">
        <v>863</v>
      </c>
      <c r="J55" s="9">
        <v>420</v>
      </c>
      <c r="K55" s="9">
        <v>1283</v>
      </c>
    </row>
    <row r="56" spans="1:11" s="3" customFormat="1" ht="12.75">
      <c r="A56" s="1"/>
      <c r="B56" s="80" t="s">
        <v>145</v>
      </c>
      <c r="C56" s="32">
        <v>59</v>
      </c>
      <c r="D56" s="33">
        <v>38</v>
      </c>
      <c r="E56" s="34">
        <v>97</v>
      </c>
      <c r="F56" s="33">
        <v>48</v>
      </c>
      <c r="G56" s="33">
        <v>40</v>
      </c>
      <c r="H56" s="33">
        <v>88</v>
      </c>
      <c r="I56" s="32">
        <v>107</v>
      </c>
      <c r="J56" s="33">
        <v>78</v>
      </c>
      <c r="K56" s="33">
        <v>185</v>
      </c>
    </row>
    <row r="57" spans="2:11" ht="15" customHeight="1">
      <c r="B57" s="10" t="s">
        <v>300</v>
      </c>
      <c r="C57" s="14">
        <f aca="true" t="shared" si="2" ref="C57:K57">SUM(C28:C56)</f>
        <v>8843</v>
      </c>
      <c r="D57" s="15">
        <f t="shared" si="2"/>
        <v>9394</v>
      </c>
      <c r="E57" s="16">
        <f t="shared" si="2"/>
        <v>18237</v>
      </c>
      <c r="F57" s="76">
        <f t="shared" si="2"/>
        <v>648</v>
      </c>
      <c r="G57" s="76">
        <f t="shared" si="2"/>
        <v>838</v>
      </c>
      <c r="H57" s="76">
        <f t="shared" si="2"/>
        <v>1486</v>
      </c>
      <c r="I57" s="14">
        <f t="shared" si="2"/>
        <v>9491</v>
      </c>
      <c r="J57" s="76">
        <f t="shared" si="2"/>
        <v>10232</v>
      </c>
      <c r="K57" s="76">
        <f t="shared" si="2"/>
        <v>19723</v>
      </c>
    </row>
    <row r="58" spans="1:11" ht="18.75" customHeight="1">
      <c r="A58" s="28"/>
      <c r="B58" s="89" t="s">
        <v>306</v>
      </c>
      <c r="C58" s="14">
        <f aca="true" t="shared" si="3" ref="C58:K58">SUM(C57,C26,C21)</f>
        <v>20059</v>
      </c>
      <c r="D58" s="15">
        <f t="shared" si="3"/>
        <v>23821</v>
      </c>
      <c r="E58" s="16">
        <f t="shared" si="3"/>
        <v>43880</v>
      </c>
      <c r="F58" s="15">
        <f t="shared" si="3"/>
        <v>1483</v>
      </c>
      <c r="G58" s="15">
        <f t="shared" si="3"/>
        <v>2100</v>
      </c>
      <c r="H58" s="15">
        <f t="shared" si="3"/>
        <v>3583</v>
      </c>
      <c r="I58" s="14">
        <f t="shared" si="3"/>
        <v>21542</v>
      </c>
      <c r="J58" s="15">
        <f t="shared" si="3"/>
        <v>25921</v>
      </c>
      <c r="K58" s="15">
        <f t="shared" si="3"/>
        <v>47463</v>
      </c>
    </row>
    <row r="59" spans="3:11" ht="12.75">
      <c r="C59" s="9"/>
      <c r="D59" s="9"/>
      <c r="E59" s="9"/>
      <c r="F59" s="9"/>
      <c r="G59" s="9"/>
      <c r="H59" s="9"/>
      <c r="I59" s="9"/>
      <c r="J59" s="9"/>
      <c r="K59" s="9"/>
    </row>
    <row r="60" spans="1:11" ht="39.75" customHeight="1">
      <c r="A60" s="865" t="s">
        <v>273</v>
      </c>
      <c r="B60" s="866"/>
      <c r="C60" s="866"/>
      <c r="D60" s="866"/>
      <c r="E60" s="866"/>
      <c r="F60" s="866"/>
      <c r="G60" s="866"/>
      <c r="H60" s="866"/>
      <c r="I60" s="866"/>
      <c r="J60" s="866"/>
      <c r="K60" s="866"/>
    </row>
  </sheetData>
  <sheetProtection/>
  <mergeCells count="6">
    <mergeCell ref="A60:K60"/>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L46"/>
  <sheetViews>
    <sheetView zoomScalePageLayoutView="0" workbookViewId="0" topLeftCell="A1">
      <selection activeCell="Y66" sqref="Y66"/>
    </sheetView>
  </sheetViews>
  <sheetFormatPr defaultColWidth="9.140625" defaultRowHeight="12.75"/>
  <cols>
    <col min="1" max="1" width="1.1484375" style="126" customWidth="1"/>
    <col min="2" max="2" width="41.8515625" style="127" customWidth="1"/>
    <col min="3" max="11" width="7.28125" style="127" customWidth="1"/>
    <col min="12" max="12" width="14.28125" style="127" customWidth="1"/>
    <col min="13" max="16384" width="8.8515625" style="127" customWidth="1"/>
  </cols>
  <sheetData>
    <row r="1" ht="12.75">
      <c r="A1" s="1" t="s">
        <v>804</v>
      </c>
    </row>
    <row r="2" spans="1:12" ht="15" customHeight="1">
      <c r="A2" s="810" t="s">
        <v>297</v>
      </c>
      <c r="B2" s="810"/>
      <c r="C2" s="810"/>
      <c r="D2" s="810"/>
      <c r="E2" s="810"/>
      <c r="F2" s="810"/>
      <c r="G2" s="810"/>
      <c r="H2" s="810"/>
      <c r="I2" s="810"/>
      <c r="J2" s="810"/>
      <c r="K2" s="810"/>
      <c r="L2" s="810"/>
    </row>
    <row r="3" spans="1:12" ht="12.75" customHeight="1">
      <c r="A3" s="811" t="s">
        <v>59</v>
      </c>
      <c r="B3" s="811"/>
      <c r="C3" s="811"/>
      <c r="D3" s="811"/>
      <c r="E3" s="811"/>
      <c r="F3" s="811"/>
      <c r="G3" s="811"/>
      <c r="H3" s="811"/>
      <c r="I3" s="811"/>
      <c r="J3" s="811"/>
      <c r="K3" s="811"/>
      <c r="L3" s="811"/>
    </row>
    <row r="4" spans="1:11" ht="13.5" thickBot="1">
      <c r="A4" s="249"/>
      <c r="B4" s="249"/>
      <c r="C4" s="249"/>
      <c r="D4" s="249"/>
      <c r="E4" s="249"/>
      <c r="F4" s="249"/>
      <c r="G4" s="249"/>
      <c r="H4" s="249"/>
      <c r="I4" s="272"/>
      <c r="J4" s="272"/>
      <c r="K4" s="272"/>
    </row>
    <row r="5" spans="1:12" ht="37.5" customHeight="1">
      <c r="A5" s="284"/>
      <c r="B5" s="250"/>
      <c r="C5" s="807" t="s">
        <v>298</v>
      </c>
      <c r="D5" s="808"/>
      <c r="E5" s="809"/>
      <c r="F5" s="808" t="s">
        <v>299</v>
      </c>
      <c r="G5" s="808"/>
      <c r="H5" s="808"/>
      <c r="I5" s="807" t="s">
        <v>300</v>
      </c>
      <c r="J5" s="808"/>
      <c r="K5" s="808"/>
      <c r="L5" s="259" t="s">
        <v>381</v>
      </c>
    </row>
    <row r="6" spans="1:12" ht="15" customHeight="1">
      <c r="A6" s="285"/>
      <c r="B6" s="251"/>
      <c r="C6" s="275" t="s">
        <v>301</v>
      </c>
      <c r="D6" s="276" t="s">
        <v>302</v>
      </c>
      <c r="E6" s="277" t="s">
        <v>303</v>
      </c>
      <c r="F6" s="276" t="s">
        <v>301</v>
      </c>
      <c r="G6" s="276" t="s">
        <v>302</v>
      </c>
      <c r="H6" s="276" t="s">
        <v>303</v>
      </c>
      <c r="I6" s="275" t="s">
        <v>301</v>
      </c>
      <c r="J6" s="276" t="s">
        <v>302</v>
      </c>
      <c r="K6" s="276" t="s">
        <v>303</v>
      </c>
      <c r="L6" s="247"/>
    </row>
    <row r="7" spans="1:12" ht="12.75">
      <c r="A7" s="126" t="s">
        <v>304</v>
      </c>
      <c r="C7" s="278"/>
      <c r="D7" s="135"/>
      <c r="E7" s="279"/>
      <c r="I7" s="248"/>
      <c r="L7" s="248"/>
    </row>
    <row r="8" spans="2:12" ht="12.75">
      <c r="B8" s="127" t="s">
        <v>563</v>
      </c>
      <c r="C8" s="95">
        <v>878</v>
      </c>
      <c r="D8" s="79">
        <v>1097</v>
      </c>
      <c r="E8" s="237">
        <v>1975</v>
      </c>
      <c r="F8" s="236">
        <v>87</v>
      </c>
      <c r="G8" s="236">
        <v>226</v>
      </c>
      <c r="H8" s="236">
        <v>313</v>
      </c>
      <c r="I8" s="286">
        <v>965</v>
      </c>
      <c r="J8" s="287">
        <v>1323</v>
      </c>
      <c r="K8" s="287">
        <v>2288</v>
      </c>
      <c r="L8" s="95">
        <v>419</v>
      </c>
    </row>
    <row r="9" spans="2:12" ht="12.75">
      <c r="B9" s="127" t="s">
        <v>331</v>
      </c>
      <c r="C9" s="95">
        <v>915</v>
      </c>
      <c r="D9" s="79">
        <v>1745</v>
      </c>
      <c r="E9" s="237">
        <v>2660</v>
      </c>
      <c r="F9" s="236">
        <v>31</v>
      </c>
      <c r="G9" s="236">
        <v>61</v>
      </c>
      <c r="H9" s="236">
        <v>92</v>
      </c>
      <c r="I9" s="286">
        <v>946</v>
      </c>
      <c r="J9" s="287">
        <v>1806</v>
      </c>
      <c r="K9" s="287">
        <v>2752</v>
      </c>
      <c r="L9" s="278">
        <v>415</v>
      </c>
    </row>
    <row r="10" spans="2:12" ht="12.75">
      <c r="B10" s="127" t="s">
        <v>336</v>
      </c>
      <c r="C10" s="95">
        <v>390</v>
      </c>
      <c r="D10" s="79">
        <v>583</v>
      </c>
      <c r="E10" s="237">
        <v>973</v>
      </c>
      <c r="F10" s="236">
        <v>23</v>
      </c>
      <c r="G10" s="236">
        <v>45</v>
      </c>
      <c r="H10" s="236">
        <v>68</v>
      </c>
      <c r="I10" s="286">
        <v>413</v>
      </c>
      <c r="J10" s="287">
        <v>628</v>
      </c>
      <c r="K10" s="287">
        <v>1041</v>
      </c>
      <c r="L10" s="278">
        <v>137</v>
      </c>
    </row>
    <row r="11" spans="2:12" ht="12.75">
      <c r="B11" s="127" t="s">
        <v>327</v>
      </c>
      <c r="C11" s="95">
        <v>8</v>
      </c>
      <c r="D11" s="79">
        <v>0</v>
      </c>
      <c r="E11" s="237">
        <v>8</v>
      </c>
      <c r="F11" s="236">
        <v>8</v>
      </c>
      <c r="G11" s="236">
        <v>0</v>
      </c>
      <c r="H11" s="236">
        <v>8</v>
      </c>
      <c r="I11" s="286">
        <v>16</v>
      </c>
      <c r="J11" s="236">
        <v>0</v>
      </c>
      <c r="K11" s="287">
        <v>16</v>
      </c>
      <c r="L11" s="278">
        <v>6</v>
      </c>
    </row>
    <row r="12" spans="2:12" ht="12.75">
      <c r="B12" s="127" t="s">
        <v>332</v>
      </c>
      <c r="C12" s="95">
        <v>1252</v>
      </c>
      <c r="D12" s="79">
        <v>1309</v>
      </c>
      <c r="E12" s="237">
        <v>2561</v>
      </c>
      <c r="F12" s="236">
        <v>41</v>
      </c>
      <c r="G12" s="236">
        <v>46</v>
      </c>
      <c r="H12" s="236">
        <v>87</v>
      </c>
      <c r="I12" s="286">
        <v>1293</v>
      </c>
      <c r="J12" s="236">
        <v>1355</v>
      </c>
      <c r="K12" s="287">
        <v>2648</v>
      </c>
      <c r="L12" s="278">
        <v>462</v>
      </c>
    </row>
    <row r="13" spans="2:12" ht="12.75">
      <c r="B13" s="127" t="s">
        <v>564</v>
      </c>
      <c r="C13" s="95">
        <v>844</v>
      </c>
      <c r="D13" s="79">
        <v>838</v>
      </c>
      <c r="E13" s="237">
        <v>1682</v>
      </c>
      <c r="F13" s="236">
        <v>72</v>
      </c>
      <c r="G13" s="236">
        <v>62</v>
      </c>
      <c r="H13" s="236">
        <v>134</v>
      </c>
      <c r="I13" s="286">
        <v>916</v>
      </c>
      <c r="J13" s="287">
        <v>900</v>
      </c>
      <c r="K13" s="287">
        <v>1816</v>
      </c>
      <c r="L13" s="278">
        <v>466</v>
      </c>
    </row>
    <row r="14" spans="2:12" ht="12.75">
      <c r="B14" s="127" t="s">
        <v>333</v>
      </c>
      <c r="C14" s="95">
        <v>816</v>
      </c>
      <c r="D14" s="79">
        <v>615</v>
      </c>
      <c r="E14" s="237">
        <v>1431</v>
      </c>
      <c r="F14" s="236">
        <v>52</v>
      </c>
      <c r="G14" s="236">
        <v>32</v>
      </c>
      <c r="H14" s="236">
        <v>84</v>
      </c>
      <c r="I14" s="286">
        <v>868</v>
      </c>
      <c r="J14" s="287">
        <v>647</v>
      </c>
      <c r="K14" s="287">
        <v>1515</v>
      </c>
      <c r="L14" s="278">
        <v>267</v>
      </c>
    </row>
    <row r="15" spans="2:12" ht="12.75">
      <c r="B15" s="130" t="s">
        <v>328</v>
      </c>
      <c r="C15" s="95">
        <v>1113</v>
      </c>
      <c r="D15" s="79">
        <v>1312</v>
      </c>
      <c r="E15" s="237">
        <v>2425</v>
      </c>
      <c r="F15" s="236">
        <v>98</v>
      </c>
      <c r="G15" s="236">
        <v>163</v>
      </c>
      <c r="H15" s="236">
        <v>261</v>
      </c>
      <c r="I15" s="286">
        <v>1211</v>
      </c>
      <c r="J15" s="287">
        <v>1475</v>
      </c>
      <c r="K15" s="287">
        <v>2686</v>
      </c>
      <c r="L15" s="278">
        <v>475</v>
      </c>
    </row>
    <row r="16" spans="2:12" ht="12.75">
      <c r="B16" s="244" t="s">
        <v>556</v>
      </c>
      <c r="C16" s="95">
        <v>387</v>
      </c>
      <c r="D16" s="79">
        <v>592</v>
      </c>
      <c r="E16" s="237">
        <v>979</v>
      </c>
      <c r="F16" s="236">
        <v>13</v>
      </c>
      <c r="G16" s="236">
        <v>13</v>
      </c>
      <c r="H16" s="236">
        <v>26</v>
      </c>
      <c r="I16" s="286">
        <v>400</v>
      </c>
      <c r="J16" s="287">
        <v>605</v>
      </c>
      <c r="K16" s="287">
        <v>1005</v>
      </c>
      <c r="L16" s="278">
        <v>157</v>
      </c>
    </row>
    <row r="17" spans="2:12" ht="12.75">
      <c r="B17" s="244" t="s">
        <v>557</v>
      </c>
      <c r="C17" s="95">
        <v>851</v>
      </c>
      <c r="D17" s="79">
        <v>1163</v>
      </c>
      <c r="E17" s="237">
        <v>2014</v>
      </c>
      <c r="F17" s="236">
        <v>14</v>
      </c>
      <c r="G17" s="236">
        <v>37</v>
      </c>
      <c r="H17" s="236">
        <v>51</v>
      </c>
      <c r="I17" s="286">
        <v>865</v>
      </c>
      <c r="J17" s="287">
        <v>1200</v>
      </c>
      <c r="K17" s="287">
        <v>2065</v>
      </c>
      <c r="L17" s="278">
        <v>339</v>
      </c>
    </row>
    <row r="18" spans="2:12" ht="12.75">
      <c r="B18" s="127" t="s">
        <v>558</v>
      </c>
      <c r="C18" s="95">
        <v>128</v>
      </c>
      <c r="D18" s="79">
        <v>138</v>
      </c>
      <c r="E18" s="237">
        <v>266</v>
      </c>
      <c r="F18" s="236">
        <v>17</v>
      </c>
      <c r="G18" s="236">
        <v>22</v>
      </c>
      <c r="H18" s="236">
        <v>39</v>
      </c>
      <c r="I18" s="286">
        <v>145</v>
      </c>
      <c r="J18" s="287">
        <v>160</v>
      </c>
      <c r="K18" s="287">
        <v>305</v>
      </c>
      <c r="L18" s="278">
        <v>50</v>
      </c>
    </row>
    <row r="19" spans="2:12" ht="12.75">
      <c r="B19" s="130" t="s">
        <v>713</v>
      </c>
      <c r="C19" s="95">
        <v>854</v>
      </c>
      <c r="D19" s="79">
        <v>1119</v>
      </c>
      <c r="E19" s="237">
        <v>1973</v>
      </c>
      <c r="F19" s="236">
        <v>49</v>
      </c>
      <c r="G19" s="236">
        <v>75</v>
      </c>
      <c r="H19" s="236">
        <v>124</v>
      </c>
      <c r="I19" s="286">
        <v>903</v>
      </c>
      <c r="J19" s="287">
        <v>1194</v>
      </c>
      <c r="K19" s="287">
        <v>2097</v>
      </c>
      <c r="L19" s="278">
        <v>384</v>
      </c>
    </row>
    <row r="20" spans="2:12" ht="12.75">
      <c r="B20" s="127" t="s">
        <v>559</v>
      </c>
      <c r="C20" s="95">
        <v>771</v>
      </c>
      <c r="D20" s="79">
        <v>908</v>
      </c>
      <c r="E20" s="237">
        <v>1679</v>
      </c>
      <c r="F20" s="236">
        <v>43</v>
      </c>
      <c r="G20" s="236">
        <v>90</v>
      </c>
      <c r="H20" s="236">
        <v>133</v>
      </c>
      <c r="I20" s="286">
        <v>814</v>
      </c>
      <c r="J20" s="287">
        <v>998</v>
      </c>
      <c r="K20" s="287">
        <v>1812</v>
      </c>
      <c r="L20" s="278">
        <v>332</v>
      </c>
    </row>
    <row r="21" spans="2:12" ht="12.75">
      <c r="B21" s="127" t="s">
        <v>567</v>
      </c>
      <c r="C21" s="95">
        <v>646</v>
      </c>
      <c r="D21" s="79">
        <v>984</v>
      </c>
      <c r="E21" s="237">
        <v>1630</v>
      </c>
      <c r="F21" s="236">
        <v>58</v>
      </c>
      <c r="G21" s="236">
        <v>132</v>
      </c>
      <c r="H21" s="236">
        <v>190</v>
      </c>
      <c r="I21" s="286">
        <v>704</v>
      </c>
      <c r="J21" s="287">
        <v>1116</v>
      </c>
      <c r="K21" s="287">
        <v>1820</v>
      </c>
      <c r="L21" s="278">
        <v>315</v>
      </c>
    </row>
    <row r="22" spans="2:12" ht="12.75">
      <c r="B22" s="127" t="s">
        <v>714</v>
      </c>
      <c r="C22" s="95">
        <v>597</v>
      </c>
      <c r="D22" s="79">
        <v>1002</v>
      </c>
      <c r="E22" s="237">
        <v>1599</v>
      </c>
      <c r="F22" s="236">
        <v>33</v>
      </c>
      <c r="G22" s="236">
        <v>58</v>
      </c>
      <c r="H22" s="236">
        <v>91</v>
      </c>
      <c r="I22" s="286">
        <v>630</v>
      </c>
      <c r="J22" s="287">
        <v>1060</v>
      </c>
      <c r="K22" s="287">
        <v>1690</v>
      </c>
      <c r="L22" s="278">
        <v>261</v>
      </c>
    </row>
    <row r="23" spans="2:12" ht="12.75">
      <c r="B23" s="127" t="s">
        <v>715</v>
      </c>
      <c r="C23" s="95">
        <v>381</v>
      </c>
      <c r="D23" s="79">
        <v>573</v>
      </c>
      <c r="E23" s="237">
        <v>954</v>
      </c>
      <c r="F23" s="236">
        <v>48</v>
      </c>
      <c r="G23" s="236">
        <v>62</v>
      </c>
      <c r="H23" s="236">
        <v>110</v>
      </c>
      <c r="I23" s="286">
        <v>429</v>
      </c>
      <c r="J23" s="287">
        <v>635</v>
      </c>
      <c r="K23" s="287">
        <v>1064</v>
      </c>
      <c r="L23" s="278">
        <v>194</v>
      </c>
    </row>
    <row r="24" spans="2:12" ht="12.75">
      <c r="B24" s="238" t="s">
        <v>300</v>
      </c>
      <c r="C24" s="160">
        <f aca="true" t="shared" si="0" ref="C24:L24">SUM(C8:C23)</f>
        <v>10831</v>
      </c>
      <c r="D24" s="161">
        <f t="shared" si="0"/>
        <v>13978</v>
      </c>
      <c r="E24" s="245">
        <f t="shared" si="0"/>
        <v>24809</v>
      </c>
      <c r="F24" s="161">
        <f t="shared" si="0"/>
        <v>687</v>
      </c>
      <c r="G24" s="161">
        <f t="shared" si="0"/>
        <v>1124</v>
      </c>
      <c r="H24" s="161">
        <f t="shared" si="0"/>
        <v>1811</v>
      </c>
      <c r="I24" s="288">
        <f t="shared" si="0"/>
        <v>11518</v>
      </c>
      <c r="J24" s="289">
        <f t="shared" si="0"/>
        <v>15102</v>
      </c>
      <c r="K24" s="289">
        <f t="shared" si="0"/>
        <v>26620</v>
      </c>
      <c r="L24" s="160">
        <f t="shared" si="0"/>
        <v>4679</v>
      </c>
    </row>
    <row r="25" spans="3:12" ht="12.75">
      <c r="C25" s="142"/>
      <c r="D25" s="92"/>
      <c r="E25" s="239"/>
      <c r="F25" s="92"/>
      <c r="G25" s="92"/>
      <c r="H25" s="92"/>
      <c r="I25" s="142"/>
      <c r="J25" s="92"/>
      <c r="K25" s="92"/>
      <c r="L25" s="278"/>
    </row>
    <row r="26" spans="1:12" ht="12.75">
      <c r="A26" s="126" t="s">
        <v>349</v>
      </c>
      <c r="B26" s="238"/>
      <c r="C26" s="128"/>
      <c r="D26" s="78"/>
      <c r="E26" s="129"/>
      <c r="F26" s="78"/>
      <c r="G26" s="78"/>
      <c r="H26" s="78"/>
      <c r="I26" s="128"/>
      <c r="J26" s="78"/>
      <c r="K26" s="78"/>
      <c r="L26" s="128"/>
    </row>
    <row r="27" spans="2:12" ht="12.75">
      <c r="B27" s="242" t="s">
        <v>563</v>
      </c>
      <c r="C27" s="128">
        <v>36</v>
      </c>
      <c r="D27" s="78">
        <v>57</v>
      </c>
      <c r="E27" s="129">
        <v>93</v>
      </c>
      <c r="F27" s="78">
        <v>32</v>
      </c>
      <c r="G27" s="78">
        <v>50</v>
      </c>
      <c r="H27" s="78">
        <v>82</v>
      </c>
      <c r="I27" s="128">
        <v>68</v>
      </c>
      <c r="J27" s="78">
        <v>107</v>
      </c>
      <c r="K27" s="78">
        <v>175</v>
      </c>
      <c r="L27" s="128">
        <v>6</v>
      </c>
    </row>
    <row r="28" spans="2:12" ht="12.75">
      <c r="B28" s="242" t="s">
        <v>336</v>
      </c>
      <c r="C28" s="128">
        <v>58</v>
      </c>
      <c r="D28" s="78">
        <v>41</v>
      </c>
      <c r="E28" s="129">
        <v>99</v>
      </c>
      <c r="F28" s="78">
        <v>46</v>
      </c>
      <c r="G28" s="78">
        <v>24</v>
      </c>
      <c r="H28" s="78">
        <v>70</v>
      </c>
      <c r="I28" s="128">
        <v>104</v>
      </c>
      <c r="J28" s="78">
        <v>65</v>
      </c>
      <c r="K28" s="78">
        <v>169</v>
      </c>
      <c r="L28" s="128">
        <v>9</v>
      </c>
    </row>
    <row r="29" spans="2:12" ht="12.75">
      <c r="B29" s="242" t="s">
        <v>327</v>
      </c>
      <c r="C29" s="128">
        <v>63</v>
      </c>
      <c r="D29" s="78">
        <v>6</v>
      </c>
      <c r="E29" s="129">
        <v>69</v>
      </c>
      <c r="F29" s="78">
        <v>26</v>
      </c>
      <c r="G29" s="78">
        <v>2</v>
      </c>
      <c r="H29" s="78">
        <v>28</v>
      </c>
      <c r="I29" s="128">
        <v>89</v>
      </c>
      <c r="J29" s="78">
        <v>8</v>
      </c>
      <c r="K29" s="78">
        <v>97</v>
      </c>
      <c r="L29" s="128">
        <v>20</v>
      </c>
    </row>
    <row r="30" spans="2:12" ht="12.75">
      <c r="B30" s="242" t="s">
        <v>332</v>
      </c>
      <c r="C30" s="128">
        <v>78</v>
      </c>
      <c r="D30" s="78">
        <v>89</v>
      </c>
      <c r="E30" s="129">
        <v>167</v>
      </c>
      <c r="F30" s="78">
        <v>14</v>
      </c>
      <c r="G30" s="78">
        <v>22</v>
      </c>
      <c r="H30" s="78">
        <v>36</v>
      </c>
      <c r="I30" s="128">
        <v>92</v>
      </c>
      <c r="J30" s="78">
        <v>111</v>
      </c>
      <c r="K30" s="78">
        <v>203</v>
      </c>
      <c r="L30" s="128">
        <v>13</v>
      </c>
    </row>
    <row r="31" spans="2:12" ht="12.75">
      <c r="B31" s="242" t="s">
        <v>564</v>
      </c>
      <c r="C31" s="128">
        <v>17</v>
      </c>
      <c r="D31" s="78">
        <v>23</v>
      </c>
      <c r="E31" s="129">
        <v>40</v>
      </c>
      <c r="F31" s="78">
        <v>1</v>
      </c>
      <c r="G31" s="78">
        <v>4</v>
      </c>
      <c r="H31" s="78">
        <v>5</v>
      </c>
      <c r="I31" s="128">
        <v>18</v>
      </c>
      <c r="J31" s="78">
        <v>27</v>
      </c>
      <c r="K31" s="78">
        <v>45</v>
      </c>
      <c r="L31" s="128">
        <v>6</v>
      </c>
    </row>
    <row r="32" spans="2:12" ht="12.75">
      <c r="B32" s="242" t="s">
        <v>328</v>
      </c>
      <c r="C32" s="128">
        <v>18</v>
      </c>
      <c r="D32" s="78">
        <v>41</v>
      </c>
      <c r="E32" s="129">
        <v>59</v>
      </c>
      <c r="F32" s="78">
        <v>2</v>
      </c>
      <c r="G32" s="78">
        <v>9</v>
      </c>
      <c r="H32" s="78">
        <v>11</v>
      </c>
      <c r="I32" s="128">
        <v>20</v>
      </c>
      <c r="J32" s="78">
        <v>50</v>
      </c>
      <c r="K32" s="78">
        <v>70</v>
      </c>
      <c r="L32" s="128">
        <v>7</v>
      </c>
    </row>
    <row r="33" spans="2:12" ht="12.75">
      <c r="B33" s="242" t="s">
        <v>558</v>
      </c>
      <c r="C33" s="517">
        <v>115</v>
      </c>
      <c r="D33" s="518">
        <v>192</v>
      </c>
      <c r="E33" s="519">
        <v>307</v>
      </c>
      <c r="F33" s="518">
        <v>27</v>
      </c>
      <c r="G33" s="518">
        <v>27</v>
      </c>
      <c r="H33" s="518">
        <v>54</v>
      </c>
      <c r="I33" s="517">
        <v>142</v>
      </c>
      <c r="J33" s="518">
        <v>219</v>
      </c>
      <c r="K33" s="518">
        <v>361</v>
      </c>
      <c r="L33" s="517">
        <v>38</v>
      </c>
    </row>
    <row r="34" spans="2:12" ht="12.75">
      <c r="B34" s="238" t="s">
        <v>300</v>
      </c>
      <c r="C34" s="160">
        <f>SUM(C27:C33)</f>
        <v>385</v>
      </c>
      <c r="D34" s="161">
        <f aca="true" t="shared" si="1" ref="D34:L34">SUM(D27:D33)</f>
        <v>449</v>
      </c>
      <c r="E34" s="245">
        <f t="shared" si="1"/>
        <v>834</v>
      </c>
      <c r="F34" s="161">
        <f>SUM(F27:F33)</f>
        <v>148</v>
      </c>
      <c r="G34" s="161">
        <f t="shared" si="1"/>
        <v>138</v>
      </c>
      <c r="H34" s="161">
        <f t="shared" si="1"/>
        <v>286</v>
      </c>
      <c r="I34" s="160">
        <f t="shared" si="1"/>
        <v>533</v>
      </c>
      <c r="J34" s="161">
        <f t="shared" si="1"/>
        <v>587</v>
      </c>
      <c r="K34" s="161">
        <f>SUM(K27:K33)</f>
        <v>1120</v>
      </c>
      <c r="L34" s="630">
        <f t="shared" si="1"/>
        <v>99</v>
      </c>
    </row>
    <row r="35" spans="1:12" ht="12.75">
      <c r="A35" s="126" t="s">
        <v>350</v>
      </c>
      <c r="B35" s="238"/>
      <c r="C35" s="95"/>
      <c r="D35" s="79"/>
      <c r="E35" s="237"/>
      <c r="F35" s="236"/>
      <c r="G35" s="236"/>
      <c r="H35" s="236"/>
      <c r="I35" s="95"/>
      <c r="J35" s="236"/>
      <c r="K35" s="236"/>
      <c r="L35" s="95"/>
    </row>
    <row r="36" spans="2:12" ht="12.75">
      <c r="B36" s="242" t="s">
        <v>386</v>
      </c>
      <c r="C36" s="95">
        <v>3450</v>
      </c>
      <c r="D36" s="79">
        <v>3544</v>
      </c>
      <c r="E36" s="237">
        <v>6994</v>
      </c>
      <c r="F36" s="236">
        <v>359</v>
      </c>
      <c r="G36" s="236">
        <v>324</v>
      </c>
      <c r="H36" s="236">
        <v>683</v>
      </c>
      <c r="I36" s="95">
        <v>3809</v>
      </c>
      <c r="J36" s="236">
        <v>3868</v>
      </c>
      <c r="K36" s="236">
        <v>7677</v>
      </c>
      <c r="L36" s="95">
        <v>760</v>
      </c>
    </row>
    <row r="37" spans="2:12" ht="12.75">
      <c r="B37" s="242" t="s">
        <v>390</v>
      </c>
      <c r="C37" s="95">
        <v>159</v>
      </c>
      <c r="D37" s="79">
        <v>221</v>
      </c>
      <c r="E37" s="237">
        <v>380</v>
      </c>
      <c r="F37" s="236">
        <v>8</v>
      </c>
      <c r="G37" s="236">
        <v>17</v>
      </c>
      <c r="H37" s="236">
        <v>25</v>
      </c>
      <c r="I37" s="95">
        <v>167</v>
      </c>
      <c r="J37" s="236">
        <v>238</v>
      </c>
      <c r="K37" s="236">
        <v>405</v>
      </c>
      <c r="L37" s="95">
        <v>72</v>
      </c>
    </row>
    <row r="38" spans="2:12" ht="12.75">
      <c r="B38" s="242" t="s">
        <v>329</v>
      </c>
      <c r="C38" s="95">
        <v>1257</v>
      </c>
      <c r="D38" s="79">
        <v>1306</v>
      </c>
      <c r="E38" s="237">
        <v>2563</v>
      </c>
      <c r="F38" s="236">
        <v>135</v>
      </c>
      <c r="G38" s="236">
        <v>253</v>
      </c>
      <c r="H38" s="236">
        <v>388</v>
      </c>
      <c r="I38" s="95">
        <v>1392</v>
      </c>
      <c r="J38" s="236">
        <v>1559</v>
      </c>
      <c r="K38" s="236">
        <v>2951</v>
      </c>
      <c r="L38" s="95">
        <v>338</v>
      </c>
    </row>
    <row r="39" spans="2:12" ht="12.75">
      <c r="B39" s="242" t="s">
        <v>387</v>
      </c>
      <c r="C39" s="95">
        <v>2786</v>
      </c>
      <c r="D39" s="79">
        <v>3173</v>
      </c>
      <c r="E39" s="237">
        <v>5959</v>
      </c>
      <c r="F39" s="236">
        <v>86</v>
      </c>
      <c r="G39" s="236">
        <v>158</v>
      </c>
      <c r="H39" s="236">
        <v>244</v>
      </c>
      <c r="I39" s="95">
        <v>2872</v>
      </c>
      <c r="J39" s="236">
        <v>3331</v>
      </c>
      <c r="K39" s="236">
        <v>6203</v>
      </c>
      <c r="L39" s="95">
        <v>697</v>
      </c>
    </row>
    <row r="40" spans="2:12" ht="12.75">
      <c r="B40" s="242" t="s">
        <v>388</v>
      </c>
      <c r="C40" s="95">
        <v>552</v>
      </c>
      <c r="D40" s="79">
        <v>397</v>
      </c>
      <c r="E40" s="237">
        <v>949</v>
      </c>
      <c r="F40" s="236">
        <v>30</v>
      </c>
      <c r="G40" s="236">
        <v>22</v>
      </c>
      <c r="H40" s="236">
        <v>52</v>
      </c>
      <c r="I40" s="95">
        <v>582</v>
      </c>
      <c r="J40" s="236">
        <v>419</v>
      </c>
      <c r="K40" s="236">
        <v>1001</v>
      </c>
      <c r="L40" s="95">
        <v>156</v>
      </c>
    </row>
    <row r="41" spans="2:12" ht="12.75">
      <c r="B41" s="242" t="s">
        <v>389</v>
      </c>
      <c r="C41" s="95">
        <v>639</v>
      </c>
      <c r="D41" s="79">
        <v>753</v>
      </c>
      <c r="E41" s="237">
        <v>1392</v>
      </c>
      <c r="F41" s="236">
        <v>30</v>
      </c>
      <c r="G41" s="236">
        <v>64</v>
      </c>
      <c r="H41" s="236">
        <v>94</v>
      </c>
      <c r="I41" s="95">
        <v>669</v>
      </c>
      <c r="J41" s="236">
        <v>817</v>
      </c>
      <c r="K41" s="236">
        <v>1486</v>
      </c>
      <c r="L41" s="95">
        <v>180</v>
      </c>
    </row>
    <row r="42" spans="1:12" s="135" customFormat="1" ht="12.75">
      <c r="A42" s="126"/>
      <c r="B42" s="238" t="s">
        <v>300</v>
      </c>
      <c r="C42" s="160">
        <f aca="true" t="shared" si="2" ref="C42:J42">SUM(C36:C41)</f>
        <v>8843</v>
      </c>
      <c r="D42" s="161">
        <f t="shared" si="2"/>
        <v>9394</v>
      </c>
      <c r="E42" s="245">
        <f t="shared" si="2"/>
        <v>18237</v>
      </c>
      <c r="F42" s="161">
        <f t="shared" si="2"/>
        <v>648</v>
      </c>
      <c r="G42" s="161">
        <f t="shared" si="2"/>
        <v>838</v>
      </c>
      <c r="H42" s="161">
        <f t="shared" si="2"/>
        <v>1486</v>
      </c>
      <c r="I42" s="160">
        <f t="shared" si="2"/>
        <v>9491</v>
      </c>
      <c r="J42" s="161">
        <f t="shared" si="2"/>
        <v>10232</v>
      </c>
      <c r="K42" s="161">
        <f>SUM(K36:K41)</f>
        <v>19723</v>
      </c>
      <c r="L42" s="160">
        <f>SUM(L35:L41)</f>
        <v>2203</v>
      </c>
    </row>
    <row r="43" spans="1:12" ht="16.5" customHeight="1">
      <c r="A43" s="268"/>
      <c r="B43" s="253" t="s">
        <v>306</v>
      </c>
      <c r="C43" s="142">
        <f>SUM(C42,C34,C24)</f>
        <v>20059</v>
      </c>
      <c r="D43" s="92">
        <f aca="true" t="shared" si="3" ref="D43:L43">SUM(D42,D34,D24)</f>
        <v>23821</v>
      </c>
      <c r="E43" s="239">
        <f t="shared" si="3"/>
        <v>43880</v>
      </c>
      <c r="F43" s="92">
        <f t="shared" si="3"/>
        <v>1483</v>
      </c>
      <c r="G43" s="92">
        <f t="shared" si="3"/>
        <v>2100</v>
      </c>
      <c r="H43" s="92">
        <f t="shared" si="3"/>
        <v>3583</v>
      </c>
      <c r="I43" s="142">
        <f t="shared" si="3"/>
        <v>21542</v>
      </c>
      <c r="J43" s="92">
        <f t="shared" si="3"/>
        <v>25921</v>
      </c>
      <c r="K43" s="92">
        <f t="shared" si="3"/>
        <v>47463</v>
      </c>
      <c r="L43" s="142">
        <f t="shared" si="3"/>
        <v>6981</v>
      </c>
    </row>
    <row r="44" spans="3:12" ht="12.75">
      <c r="C44" s="236"/>
      <c r="D44" s="236"/>
      <c r="E44" s="236"/>
      <c r="F44" s="236"/>
      <c r="G44" s="236"/>
      <c r="H44" s="236"/>
      <c r="I44" s="236"/>
      <c r="J44" s="236"/>
      <c r="K44" s="236"/>
      <c r="L44" s="236"/>
    </row>
    <row r="45" spans="1:12" ht="36.75" customHeight="1">
      <c r="A45" s="806" t="s">
        <v>273</v>
      </c>
      <c r="B45" s="806"/>
      <c r="C45" s="806"/>
      <c r="D45" s="806"/>
      <c r="E45" s="806"/>
      <c r="F45" s="806"/>
      <c r="G45" s="806"/>
      <c r="H45" s="806"/>
      <c r="I45" s="806"/>
      <c r="J45" s="806"/>
      <c r="K45" s="806"/>
      <c r="L45" s="806"/>
    </row>
    <row r="46" spans="1:12" ht="27.75" customHeight="1">
      <c r="A46" s="867" t="s">
        <v>250</v>
      </c>
      <c r="B46" s="867"/>
      <c r="C46" s="867"/>
      <c r="D46" s="867"/>
      <c r="E46" s="867"/>
      <c r="F46" s="867"/>
      <c r="G46" s="867"/>
      <c r="H46" s="867"/>
      <c r="I46" s="867"/>
      <c r="J46" s="867"/>
      <c r="K46" s="867"/>
      <c r="L46" s="867"/>
    </row>
    <row r="47" ht="30" customHeight="1"/>
  </sheetData>
  <sheetProtection/>
  <mergeCells count="7">
    <mergeCell ref="A46:L46"/>
    <mergeCell ref="A2:L2"/>
    <mergeCell ref="A3:L3"/>
    <mergeCell ref="C5:E5"/>
    <mergeCell ref="F5:H5"/>
    <mergeCell ref="I5:K5"/>
    <mergeCell ref="A45:L45"/>
  </mergeCells>
  <printOptions horizontalCentered="1"/>
  <pageMargins left="0.1968503937007874"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L265"/>
  <sheetViews>
    <sheetView zoomScalePageLayoutView="0" workbookViewId="0" topLeftCell="A1">
      <selection activeCell="Z143" sqref="Z143"/>
    </sheetView>
  </sheetViews>
  <sheetFormatPr defaultColWidth="9.140625" defaultRowHeight="12.75"/>
  <cols>
    <col min="1" max="1" width="2.140625" style="126" customWidth="1"/>
    <col min="2" max="2" width="2.28125" style="126" customWidth="1"/>
    <col min="3" max="3" width="47.00390625" style="127" customWidth="1"/>
    <col min="4" max="11" width="6.7109375" style="127" customWidth="1"/>
    <col min="12" max="12" width="6.7109375" style="135" customWidth="1"/>
    <col min="13" max="16384" width="8.8515625" style="127" customWidth="1"/>
  </cols>
  <sheetData>
    <row r="1" ht="15" customHeight="1">
      <c r="A1" s="1" t="s">
        <v>804</v>
      </c>
    </row>
    <row r="2" spans="1:12" ht="15" customHeight="1">
      <c r="A2" s="810" t="s">
        <v>297</v>
      </c>
      <c r="B2" s="810"/>
      <c r="C2" s="845"/>
      <c r="D2" s="845"/>
      <c r="E2" s="845"/>
      <c r="F2" s="845"/>
      <c r="G2" s="845"/>
      <c r="H2" s="845"/>
      <c r="I2" s="845"/>
      <c r="J2" s="845"/>
      <c r="K2" s="845"/>
      <c r="L2" s="845"/>
    </row>
    <row r="3" spans="1:12" ht="12.75">
      <c r="A3" s="811" t="s">
        <v>60</v>
      </c>
      <c r="B3" s="811"/>
      <c r="C3" s="811"/>
      <c r="D3" s="811"/>
      <c r="E3" s="811"/>
      <c r="F3" s="811"/>
      <c r="G3" s="811"/>
      <c r="H3" s="811"/>
      <c r="I3" s="811"/>
      <c r="J3" s="846"/>
      <c r="K3" s="846"/>
      <c r="L3" s="846"/>
    </row>
    <row r="4" spans="1:12" ht="13.5" thickBot="1">
      <c r="A4" s="249"/>
      <c r="B4" s="249"/>
      <c r="C4" s="249"/>
      <c r="D4" s="249"/>
      <c r="E4" s="249"/>
      <c r="F4" s="249"/>
      <c r="G4" s="249"/>
      <c r="H4" s="249"/>
      <c r="I4" s="249"/>
      <c r="J4" s="272"/>
      <c r="K4" s="272"/>
      <c r="L4" s="272"/>
    </row>
    <row r="5" spans="1:12" s="130" customFormat="1" ht="27" customHeight="1">
      <c r="A5" s="273"/>
      <c r="B5" s="273"/>
      <c r="C5" s="250"/>
      <c r="D5" s="807" t="s">
        <v>298</v>
      </c>
      <c r="E5" s="808"/>
      <c r="F5" s="809"/>
      <c r="G5" s="808" t="s">
        <v>299</v>
      </c>
      <c r="H5" s="808"/>
      <c r="I5" s="808"/>
      <c r="J5" s="807" t="s">
        <v>300</v>
      </c>
      <c r="K5" s="808"/>
      <c r="L5" s="808"/>
    </row>
    <row r="6" spans="1:12" s="130" customFormat="1" ht="15" customHeight="1">
      <c r="A6" s="274"/>
      <c r="B6" s="274"/>
      <c r="C6" s="251"/>
      <c r="D6" s="275" t="s">
        <v>301</v>
      </c>
      <c r="E6" s="276" t="s">
        <v>302</v>
      </c>
      <c r="F6" s="277" t="s">
        <v>303</v>
      </c>
      <c r="G6" s="276" t="s">
        <v>301</v>
      </c>
      <c r="H6" s="276" t="s">
        <v>302</v>
      </c>
      <c r="I6" s="276" t="s">
        <v>303</v>
      </c>
      <c r="J6" s="275" t="s">
        <v>301</v>
      </c>
      <c r="K6" s="276" t="s">
        <v>302</v>
      </c>
      <c r="L6" s="276" t="s">
        <v>303</v>
      </c>
    </row>
    <row r="7" spans="1:10" ht="12.75">
      <c r="A7" s="126" t="s">
        <v>304</v>
      </c>
      <c r="D7" s="278"/>
      <c r="E7" s="135"/>
      <c r="F7" s="279"/>
      <c r="J7" s="248"/>
    </row>
    <row r="8" spans="2:10" ht="12.75">
      <c r="B8" s="126" t="s">
        <v>391</v>
      </c>
      <c r="D8" s="278"/>
      <c r="E8" s="135"/>
      <c r="F8" s="279"/>
      <c r="J8" s="278"/>
    </row>
    <row r="9" spans="3:12" ht="12.75">
      <c r="C9" s="127" t="s">
        <v>425</v>
      </c>
      <c r="D9" s="278">
        <v>110</v>
      </c>
      <c r="E9" s="135">
        <v>179</v>
      </c>
      <c r="F9" s="279">
        <v>289</v>
      </c>
      <c r="G9" s="127">
        <v>24</v>
      </c>
      <c r="H9" s="127">
        <v>57</v>
      </c>
      <c r="I9" s="127">
        <v>81</v>
      </c>
      <c r="J9" s="278">
        <v>134</v>
      </c>
      <c r="K9" s="127">
        <v>236</v>
      </c>
      <c r="L9" s="135">
        <v>370</v>
      </c>
    </row>
    <row r="10" spans="3:12" ht="12.75">
      <c r="C10" s="130" t="s">
        <v>426</v>
      </c>
      <c r="D10" s="278">
        <v>57</v>
      </c>
      <c r="E10" s="135">
        <v>18</v>
      </c>
      <c r="F10" s="279">
        <v>75</v>
      </c>
      <c r="G10" s="127">
        <v>3</v>
      </c>
      <c r="H10" s="127">
        <v>1</v>
      </c>
      <c r="I10" s="127">
        <v>4</v>
      </c>
      <c r="J10" s="278">
        <v>60</v>
      </c>
      <c r="K10" s="127">
        <v>19</v>
      </c>
      <c r="L10" s="135">
        <v>79</v>
      </c>
    </row>
    <row r="11" spans="2:12" ht="12.75">
      <c r="B11" s="240"/>
      <c r="C11" s="127" t="s">
        <v>427</v>
      </c>
      <c r="D11" s="95">
        <v>57</v>
      </c>
      <c r="E11" s="79">
        <v>33</v>
      </c>
      <c r="F11" s="237">
        <v>90</v>
      </c>
      <c r="G11" s="236">
        <v>3</v>
      </c>
      <c r="H11" s="236">
        <v>2</v>
      </c>
      <c r="I11" s="236">
        <v>5</v>
      </c>
      <c r="J11" s="95">
        <v>60</v>
      </c>
      <c r="K11" s="236">
        <v>35</v>
      </c>
      <c r="L11" s="79">
        <v>95</v>
      </c>
    </row>
    <row r="12" spans="2:12" ht="12.75">
      <c r="B12" s="240"/>
      <c r="C12" s="238" t="s">
        <v>300</v>
      </c>
      <c r="D12" s="160">
        <v>224</v>
      </c>
      <c r="E12" s="161">
        <v>230</v>
      </c>
      <c r="F12" s="245">
        <v>454</v>
      </c>
      <c r="G12" s="161">
        <v>30</v>
      </c>
      <c r="H12" s="161">
        <v>60</v>
      </c>
      <c r="I12" s="161">
        <v>90</v>
      </c>
      <c r="J12" s="160">
        <v>254</v>
      </c>
      <c r="K12" s="161">
        <v>290</v>
      </c>
      <c r="L12" s="161">
        <v>544</v>
      </c>
    </row>
    <row r="13" spans="2:10" ht="12.75">
      <c r="B13" s="126" t="s">
        <v>392</v>
      </c>
      <c r="D13" s="278"/>
      <c r="E13" s="135"/>
      <c r="F13" s="279"/>
      <c r="J13" s="278"/>
    </row>
    <row r="14" spans="3:12" ht="12.75">
      <c r="C14" s="130" t="s">
        <v>5</v>
      </c>
      <c r="D14" s="278">
        <v>25</v>
      </c>
      <c r="E14" s="135">
        <v>10</v>
      </c>
      <c r="F14" s="279">
        <v>35</v>
      </c>
      <c r="G14" s="127">
        <v>3</v>
      </c>
      <c r="H14" s="127">
        <v>1</v>
      </c>
      <c r="I14" s="127">
        <v>4</v>
      </c>
      <c r="J14" s="278">
        <v>28</v>
      </c>
      <c r="K14" s="127">
        <v>11</v>
      </c>
      <c r="L14" s="135">
        <v>39</v>
      </c>
    </row>
    <row r="15" spans="3:12" ht="12.75">
      <c r="C15" s="127" t="s">
        <v>428</v>
      </c>
      <c r="D15" s="95">
        <v>27</v>
      </c>
      <c r="E15" s="79">
        <v>44</v>
      </c>
      <c r="F15" s="237">
        <v>71</v>
      </c>
      <c r="G15" s="236">
        <v>4</v>
      </c>
      <c r="H15" s="236">
        <v>6</v>
      </c>
      <c r="I15" s="236">
        <v>10</v>
      </c>
      <c r="J15" s="95">
        <v>31</v>
      </c>
      <c r="K15" s="236">
        <v>50</v>
      </c>
      <c r="L15" s="79">
        <v>81</v>
      </c>
    </row>
    <row r="16" spans="3:12" ht="12.75">
      <c r="C16" s="238" t="s">
        <v>300</v>
      </c>
      <c r="D16" s="160">
        <v>52</v>
      </c>
      <c r="E16" s="161">
        <v>54</v>
      </c>
      <c r="F16" s="245">
        <v>106</v>
      </c>
      <c r="G16" s="161">
        <v>7</v>
      </c>
      <c r="H16" s="161">
        <v>7</v>
      </c>
      <c r="I16" s="161">
        <v>14</v>
      </c>
      <c r="J16" s="160">
        <v>59</v>
      </c>
      <c r="K16" s="161">
        <v>61</v>
      </c>
      <c r="L16" s="161">
        <v>120</v>
      </c>
    </row>
    <row r="17" spans="2:10" ht="12.75">
      <c r="B17" s="126" t="s">
        <v>393</v>
      </c>
      <c r="D17" s="278"/>
      <c r="E17" s="135"/>
      <c r="F17" s="279"/>
      <c r="J17" s="278"/>
    </row>
    <row r="18" spans="3:12" ht="12.75">
      <c r="C18" s="127" t="s">
        <v>429</v>
      </c>
      <c r="D18" s="95">
        <v>297</v>
      </c>
      <c r="E18" s="79">
        <v>270</v>
      </c>
      <c r="F18" s="237">
        <v>567</v>
      </c>
      <c r="G18" s="236">
        <v>9</v>
      </c>
      <c r="H18" s="236">
        <v>10</v>
      </c>
      <c r="I18" s="236">
        <v>19</v>
      </c>
      <c r="J18" s="95">
        <v>306</v>
      </c>
      <c r="K18" s="236">
        <v>280</v>
      </c>
      <c r="L18" s="79">
        <v>586</v>
      </c>
    </row>
    <row r="19" spans="3:12" ht="12.75">
      <c r="C19" s="238" t="s">
        <v>300</v>
      </c>
      <c r="D19" s="160">
        <v>297</v>
      </c>
      <c r="E19" s="161">
        <v>270</v>
      </c>
      <c r="F19" s="245">
        <v>567</v>
      </c>
      <c r="G19" s="161">
        <v>9</v>
      </c>
      <c r="H19" s="161">
        <v>10</v>
      </c>
      <c r="I19" s="161">
        <v>19</v>
      </c>
      <c r="J19" s="160">
        <v>306</v>
      </c>
      <c r="K19" s="161">
        <v>280</v>
      </c>
      <c r="L19" s="161">
        <v>586</v>
      </c>
    </row>
    <row r="20" spans="2:12" ht="12.75">
      <c r="B20" s="126" t="s">
        <v>394</v>
      </c>
      <c r="C20" s="238"/>
      <c r="D20" s="142"/>
      <c r="E20" s="92"/>
      <c r="F20" s="239"/>
      <c r="G20" s="92"/>
      <c r="H20" s="92"/>
      <c r="I20" s="92"/>
      <c r="J20" s="142"/>
      <c r="K20" s="92"/>
      <c r="L20" s="92"/>
    </row>
    <row r="21" spans="3:12" ht="12.75">
      <c r="C21" s="127" t="s">
        <v>430</v>
      </c>
      <c r="D21" s="95">
        <v>164</v>
      </c>
      <c r="E21" s="79">
        <v>341</v>
      </c>
      <c r="F21" s="237">
        <v>505</v>
      </c>
      <c r="G21" s="236">
        <v>6</v>
      </c>
      <c r="H21" s="236">
        <v>27</v>
      </c>
      <c r="I21" s="236">
        <v>33</v>
      </c>
      <c r="J21" s="95">
        <v>170</v>
      </c>
      <c r="K21" s="236">
        <v>368</v>
      </c>
      <c r="L21" s="79">
        <v>538</v>
      </c>
    </row>
    <row r="22" spans="3:12" ht="12.75">
      <c r="C22" s="130" t="s">
        <v>431</v>
      </c>
      <c r="D22" s="95">
        <v>95</v>
      </c>
      <c r="E22" s="79">
        <v>519</v>
      </c>
      <c r="F22" s="237">
        <v>614</v>
      </c>
      <c r="G22" s="236">
        <v>5</v>
      </c>
      <c r="H22" s="236">
        <v>14</v>
      </c>
      <c r="I22" s="236">
        <v>19</v>
      </c>
      <c r="J22" s="95">
        <v>100</v>
      </c>
      <c r="K22" s="236">
        <v>533</v>
      </c>
      <c r="L22" s="79">
        <v>633</v>
      </c>
    </row>
    <row r="23" spans="2:12" ht="12.75">
      <c r="B23" s="240"/>
      <c r="C23" s="127" t="s">
        <v>432</v>
      </c>
      <c r="D23" s="95">
        <v>11</v>
      </c>
      <c r="E23" s="79">
        <v>324</v>
      </c>
      <c r="F23" s="237">
        <v>335</v>
      </c>
      <c r="G23" s="236">
        <v>0</v>
      </c>
      <c r="H23" s="236">
        <v>7</v>
      </c>
      <c r="I23" s="236">
        <v>7</v>
      </c>
      <c r="J23" s="95">
        <v>11</v>
      </c>
      <c r="K23" s="236">
        <v>331</v>
      </c>
      <c r="L23" s="79">
        <v>342</v>
      </c>
    </row>
    <row r="24" spans="3:12" ht="12.75">
      <c r="C24" s="130" t="s">
        <v>433</v>
      </c>
      <c r="D24" s="95">
        <v>11</v>
      </c>
      <c r="E24" s="79">
        <v>40</v>
      </c>
      <c r="F24" s="237">
        <v>51</v>
      </c>
      <c r="G24" s="79">
        <v>1</v>
      </c>
      <c r="H24" s="236">
        <v>3</v>
      </c>
      <c r="I24" s="236">
        <v>4</v>
      </c>
      <c r="J24" s="95">
        <v>12</v>
      </c>
      <c r="K24" s="236">
        <v>43</v>
      </c>
      <c r="L24" s="79">
        <v>55</v>
      </c>
    </row>
    <row r="25" spans="3:12" ht="12.75">
      <c r="C25" s="127" t="s">
        <v>434</v>
      </c>
      <c r="D25" s="95">
        <v>5</v>
      </c>
      <c r="E25" s="79">
        <v>26</v>
      </c>
      <c r="F25" s="237">
        <v>31</v>
      </c>
      <c r="G25" s="236">
        <v>0</v>
      </c>
      <c r="H25" s="236">
        <v>2</v>
      </c>
      <c r="I25" s="236">
        <v>2</v>
      </c>
      <c r="J25" s="95">
        <v>5</v>
      </c>
      <c r="K25" s="236">
        <v>28</v>
      </c>
      <c r="L25" s="79">
        <v>33</v>
      </c>
    </row>
    <row r="26" spans="2:12" ht="12.75">
      <c r="B26" s="240"/>
      <c r="C26" s="130" t="s">
        <v>435</v>
      </c>
      <c r="D26" s="95">
        <v>33</v>
      </c>
      <c r="E26" s="79">
        <v>22</v>
      </c>
      <c r="F26" s="237">
        <v>55</v>
      </c>
      <c r="G26" s="79">
        <v>6</v>
      </c>
      <c r="H26" s="79">
        <v>3</v>
      </c>
      <c r="I26" s="79">
        <v>9</v>
      </c>
      <c r="J26" s="95">
        <v>39</v>
      </c>
      <c r="K26" s="236">
        <v>25</v>
      </c>
      <c r="L26" s="79">
        <v>64</v>
      </c>
    </row>
    <row r="27" spans="2:12" ht="12.75">
      <c r="B27" s="240"/>
      <c r="C27" s="127" t="s">
        <v>436</v>
      </c>
      <c r="D27" s="95">
        <v>33</v>
      </c>
      <c r="E27" s="79">
        <v>42</v>
      </c>
      <c r="F27" s="237">
        <v>75</v>
      </c>
      <c r="G27" s="79">
        <v>2</v>
      </c>
      <c r="H27" s="79">
        <v>1</v>
      </c>
      <c r="I27" s="79">
        <v>3</v>
      </c>
      <c r="J27" s="95">
        <v>35</v>
      </c>
      <c r="K27" s="236">
        <v>43</v>
      </c>
      <c r="L27" s="79">
        <v>78</v>
      </c>
    </row>
    <row r="28" spans="2:12" ht="12.75">
      <c r="B28" s="240"/>
      <c r="C28" s="480" t="s">
        <v>734</v>
      </c>
      <c r="D28" s="95">
        <v>5</v>
      </c>
      <c r="E28" s="79">
        <v>22</v>
      </c>
      <c r="F28" s="237">
        <v>27</v>
      </c>
      <c r="G28" s="79">
        <v>0</v>
      </c>
      <c r="H28" s="79">
        <v>0</v>
      </c>
      <c r="I28" s="79">
        <v>0</v>
      </c>
      <c r="J28" s="95">
        <v>5</v>
      </c>
      <c r="K28" s="236">
        <v>22</v>
      </c>
      <c r="L28" s="79">
        <v>27</v>
      </c>
    </row>
    <row r="29" spans="2:12" ht="12.75">
      <c r="B29" s="240"/>
      <c r="C29" s="130" t="s">
        <v>437</v>
      </c>
      <c r="D29" s="95">
        <v>321</v>
      </c>
      <c r="E29" s="79">
        <v>1777</v>
      </c>
      <c r="F29" s="237">
        <v>2098</v>
      </c>
      <c r="G29" s="236">
        <v>20</v>
      </c>
      <c r="H29" s="236">
        <v>151</v>
      </c>
      <c r="I29" s="236">
        <v>171</v>
      </c>
      <c r="J29" s="95">
        <v>341</v>
      </c>
      <c r="K29" s="236">
        <v>1928</v>
      </c>
      <c r="L29" s="79">
        <v>2269</v>
      </c>
    </row>
    <row r="30" spans="2:12" ht="12.75">
      <c r="B30" s="240"/>
      <c r="C30" s="130" t="s">
        <v>438</v>
      </c>
      <c r="D30" s="95">
        <v>40</v>
      </c>
      <c r="E30" s="79">
        <v>251</v>
      </c>
      <c r="F30" s="237">
        <v>291</v>
      </c>
      <c r="G30" s="79">
        <v>0</v>
      </c>
      <c r="H30" s="236">
        <v>13</v>
      </c>
      <c r="I30" s="236">
        <v>13</v>
      </c>
      <c r="J30" s="95">
        <v>40</v>
      </c>
      <c r="K30" s="236">
        <v>264</v>
      </c>
      <c r="L30" s="79">
        <v>304</v>
      </c>
    </row>
    <row r="31" spans="2:12" ht="12.75">
      <c r="B31" s="240"/>
      <c r="C31" s="127" t="s">
        <v>439</v>
      </c>
      <c r="D31" s="95">
        <v>1</v>
      </c>
      <c r="E31" s="79">
        <v>348</v>
      </c>
      <c r="F31" s="237">
        <v>349</v>
      </c>
      <c r="G31" s="236">
        <v>0</v>
      </c>
      <c r="H31" s="236">
        <v>191</v>
      </c>
      <c r="I31" s="236">
        <v>191</v>
      </c>
      <c r="J31" s="95">
        <v>1</v>
      </c>
      <c r="K31" s="236">
        <v>539</v>
      </c>
      <c r="L31" s="79">
        <v>540</v>
      </c>
    </row>
    <row r="32" spans="2:12" ht="12.75">
      <c r="B32" s="240"/>
      <c r="C32" s="238" t="s">
        <v>300</v>
      </c>
      <c r="D32" s="160">
        <v>719</v>
      </c>
      <c r="E32" s="161">
        <v>3712</v>
      </c>
      <c r="F32" s="245">
        <v>4431</v>
      </c>
      <c r="G32" s="161">
        <v>40</v>
      </c>
      <c r="H32" s="161">
        <v>412</v>
      </c>
      <c r="I32" s="161">
        <v>452</v>
      </c>
      <c r="J32" s="160">
        <v>759</v>
      </c>
      <c r="K32" s="161">
        <v>4124</v>
      </c>
      <c r="L32" s="161">
        <v>4883</v>
      </c>
    </row>
    <row r="33" spans="2:12" ht="12.75">
      <c r="B33" s="126" t="s">
        <v>809</v>
      </c>
      <c r="C33" s="238"/>
      <c r="D33" s="142"/>
      <c r="E33" s="92"/>
      <c r="F33" s="239"/>
      <c r="G33" s="92"/>
      <c r="H33" s="92"/>
      <c r="I33" s="92"/>
      <c r="J33" s="142"/>
      <c r="K33" s="92"/>
      <c r="L33" s="92"/>
    </row>
    <row r="34" spans="2:12" ht="12.75">
      <c r="B34" s="240"/>
      <c r="C34" s="629" t="s">
        <v>818</v>
      </c>
      <c r="D34" s="517">
        <v>3</v>
      </c>
      <c r="E34" s="518">
        <v>8</v>
      </c>
      <c r="F34" s="519">
        <v>11</v>
      </c>
      <c r="G34" s="518">
        <v>0</v>
      </c>
      <c r="H34" s="518">
        <v>0</v>
      </c>
      <c r="I34" s="518">
        <v>0</v>
      </c>
      <c r="J34" s="517">
        <v>3</v>
      </c>
      <c r="K34" s="518">
        <v>8</v>
      </c>
      <c r="L34" s="518">
        <v>11</v>
      </c>
    </row>
    <row r="35" spans="2:12" ht="12.75">
      <c r="B35" s="240"/>
      <c r="C35" s="238" t="s">
        <v>300</v>
      </c>
      <c r="D35" s="160">
        <v>3</v>
      </c>
      <c r="E35" s="161">
        <v>8</v>
      </c>
      <c r="F35" s="245">
        <v>11</v>
      </c>
      <c r="G35" s="161">
        <v>0</v>
      </c>
      <c r="H35" s="161">
        <v>0</v>
      </c>
      <c r="I35" s="161">
        <v>0</v>
      </c>
      <c r="J35" s="160">
        <v>3</v>
      </c>
      <c r="K35" s="161">
        <v>8</v>
      </c>
      <c r="L35" s="161">
        <v>11</v>
      </c>
    </row>
    <row r="36" spans="2:12" ht="12.75">
      <c r="B36" s="282" t="s">
        <v>509</v>
      </c>
      <c r="C36" s="238"/>
      <c r="D36" s="142"/>
      <c r="E36" s="92"/>
      <c r="F36" s="239"/>
      <c r="G36" s="92"/>
      <c r="H36" s="92"/>
      <c r="I36" s="92"/>
      <c r="J36" s="142"/>
      <c r="K36" s="92"/>
      <c r="L36" s="92"/>
    </row>
    <row r="37" spans="2:12" ht="12.75">
      <c r="B37" s="246"/>
      <c r="C37" s="280" t="s">
        <v>501</v>
      </c>
      <c r="D37" s="128">
        <v>122</v>
      </c>
      <c r="E37" s="78">
        <v>53</v>
      </c>
      <c r="F37" s="129">
        <v>175</v>
      </c>
      <c r="G37" s="78">
        <v>3</v>
      </c>
      <c r="H37" s="78">
        <v>2</v>
      </c>
      <c r="I37" s="78">
        <v>5</v>
      </c>
      <c r="J37" s="128">
        <v>125</v>
      </c>
      <c r="K37" s="78">
        <v>55</v>
      </c>
      <c r="L37" s="78">
        <v>180</v>
      </c>
    </row>
    <row r="38" spans="3:12" ht="12.75">
      <c r="C38" s="238" t="s">
        <v>300</v>
      </c>
      <c r="D38" s="160">
        <v>122</v>
      </c>
      <c r="E38" s="161">
        <v>53</v>
      </c>
      <c r="F38" s="245">
        <v>175</v>
      </c>
      <c r="G38" s="161">
        <v>3</v>
      </c>
      <c r="H38" s="161">
        <v>2</v>
      </c>
      <c r="I38" s="161">
        <v>5</v>
      </c>
      <c r="J38" s="160">
        <v>125</v>
      </c>
      <c r="K38" s="161">
        <v>55</v>
      </c>
      <c r="L38" s="161">
        <v>180</v>
      </c>
    </row>
    <row r="39" spans="2:12" ht="12.75">
      <c r="B39" s="282" t="s">
        <v>510</v>
      </c>
      <c r="C39" s="130"/>
      <c r="D39" s="142"/>
      <c r="E39" s="92"/>
      <c r="F39" s="239"/>
      <c r="G39" s="92"/>
      <c r="H39" s="92"/>
      <c r="I39" s="92"/>
      <c r="J39" s="142"/>
      <c r="K39" s="92"/>
      <c r="L39" s="92"/>
    </row>
    <row r="40" spans="3:12" ht="12.75">
      <c r="C40" s="130" t="s">
        <v>502</v>
      </c>
      <c r="D40" s="128">
        <v>6</v>
      </c>
      <c r="E40" s="78">
        <v>113</v>
      </c>
      <c r="F40" s="129">
        <v>119</v>
      </c>
      <c r="G40" s="78">
        <v>0</v>
      </c>
      <c r="H40" s="78">
        <v>5</v>
      </c>
      <c r="I40" s="78">
        <v>5</v>
      </c>
      <c r="J40" s="128">
        <v>6</v>
      </c>
      <c r="K40" s="78">
        <v>118</v>
      </c>
      <c r="L40" s="78">
        <v>124</v>
      </c>
    </row>
    <row r="41" spans="3:12" ht="12.75">
      <c r="C41" s="238" t="s">
        <v>300</v>
      </c>
      <c r="D41" s="160">
        <v>6</v>
      </c>
      <c r="E41" s="161">
        <v>113</v>
      </c>
      <c r="F41" s="245">
        <v>119</v>
      </c>
      <c r="G41" s="161">
        <v>0</v>
      </c>
      <c r="H41" s="161">
        <v>5</v>
      </c>
      <c r="I41" s="161">
        <v>5</v>
      </c>
      <c r="J41" s="160">
        <v>6</v>
      </c>
      <c r="K41" s="161">
        <v>118</v>
      </c>
      <c r="L41" s="161">
        <v>124</v>
      </c>
    </row>
    <row r="42" spans="2:12" ht="12.75">
      <c r="B42" s="126" t="s">
        <v>395</v>
      </c>
      <c r="C42" s="238"/>
      <c r="D42" s="142"/>
      <c r="E42" s="92"/>
      <c r="F42" s="239"/>
      <c r="G42" s="92"/>
      <c r="H42" s="92"/>
      <c r="I42" s="92"/>
      <c r="J42" s="142"/>
      <c r="K42" s="92"/>
      <c r="L42" s="92"/>
    </row>
    <row r="43" spans="3:12" ht="12.75">
      <c r="C43" s="127" t="s">
        <v>440</v>
      </c>
      <c r="D43" s="95">
        <v>2298</v>
      </c>
      <c r="E43" s="79">
        <v>1669</v>
      </c>
      <c r="F43" s="237">
        <v>3967</v>
      </c>
      <c r="G43" s="236">
        <v>161</v>
      </c>
      <c r="H43" s="236">
        <v>161</v>
      </c>
      <c r="I43" s="236">
        <v>322</v>
      </c>
      <c r="J43" s="95">
        <v>2459</v>
      </c>
      <c r="K43" s="236">
        <v>1830</v>
      </c>
      <c r="L43" s="79">
        <v>4289</v>
      </c>
    </row>
    <row r="44" spans="3:12" ht="12.75">
      <c r="C44" s="127" t="s">
        <v>731</v>
      </c>
      <c r="D44" s="95">
        <v>24</v>
      </c>
      <c r="E44" s="79">
        <v>22</v>
      </c>
      <c r="F44" s="237">
        <v>46</v>
      </c>
      <c r="G44" s="236">
        <v>38</v>
      </c>
      <c r="H44" s="236">
        <v>32</v>
      </c>
      <c r="I44" s="236">
        <v>70</v>
      </c>
      <c r="J44" s="95">
        <v>62</v>
      </c>
      <c r="K44" s="236">
        <v>54</v>
      </c>
      <c r="L44" s="79">
        <v>116</v>
      </c>
    </row>
    <row r="45" spans="3:12" ht="12.75">
      <c r="C45" s="130" t="s">
        <v>441</v>
      </c>
      <c r="D45" s="95">
        <v>158</v>
      </c>
      <c r="E45" s="79">
        <v>409</v>
      </c>
      <c r="F45" s="237">
        <v>567</v>
      </c>
      <c r="G45" s="236">
        <v>9</v>
      </c>
      <c r="H45" s="236">
        <v>16</v>
      </c>
      <c r="I45" s="236">
        <v>25</v>
      </c>
      <c r="J45" s="95">
        <v>167</v>
      </c>
      <c r="K45" s="236">
        <v>425</v>
      </c>
      <c r="L45" s="79">
        <v>592</v>
      </c>
    </row>
    <row r="46" spans="3:12" ht="12.75">
      <c r="C46" s="127" t="s">
        <v>442</v>
      </c>
      <c r="D46" s="95">
        <v>66</v>
      </c>
      <c r="E46" s="79">
        <v>106</v>
      </c>
      <c r="F46" s="237">
        <v>172</v>
      </c>
      <c r="G46" s="236">
        <v>8</v>
      </c>
      <c r="H46" s="236">
        <v>20</v>
      </c>
      <c r="I46" s="236">
        <v>28</v>
      </c>
      <c r="J46" s="95">
        <v>74</v>
      </c>
      <c r="K46" s="236">
        <v>126</v>
      </c>
      <c r="L46" s="79">
        <v>200</v>
      </c>
    </row>
    <row r="47" spans="3:12" ht="12.75">
      <c r="C47" s="127" t="s">
        <v>732</v>
      </c>
      <c r="D47" s="95">
        <v>21</v>
      </c>
      <c r="E47" s="79">
        <v>24</v>
      </c>
      <c r="F47" s="237">
        <v>45</v>
      </c>
      <c r="G47" s="236">
        <v>3</v>
      </c>
      <c r="H47" s="236">
        <v>0</v>
      </c>
      <c r="I47" s="236">
        <v>3</v>
      </c>
      <c r="J47" s="95">
        <v>24</v>
      </c>
      <c r="K47" s="236">
        <v>24</v>
      </c>
      <c r="L47" s="79">
        <v>48</v>
      </c>
    </row>
    <row r="48" spans="2:12" ht="12.75">
      <c r="B48" s="240"/>
      <c r="C48" s="130" t="s">
        <v>251</v>
      </c>
      <c r="D48" s="95">
        <v>53</v>
      </c>
      <c r="E48" s="79">
        <v>12</v>
      </c>
      <c r="F48" s="237">
        <v>65</v>
      </c>
      <c r="G48" s="236">
        <v>5</v>
      </c>
      <c r="H48" s="236">
        <v>1</v>
      </c>
      <c r="I48" s="236">
        <v>6</v>
      </c>
      <c r="J48" s="95">
        <v>58</v>
      </c>
      <c r="K48" s="236">
        <v>13</v>
      </c>
      <c r="L48" s="79">
        <v>71</v>
      </c>
    </row>
    <row r="49" spans="2:12" ht="12.75">
      <c r="B49" s="240"/>
      <c r="C49" s="130" t="s">
        <v>733</v>
      </c>
      <c r="D49" s="95">
        <v>55</v>
      </c>
      <c r="E49" s="79">
        <v>33</v>
      </c>
      <c r="F49" s="237">
        <v>88</v>
      </c>
      <c r="G49" s="236">
        <v>14</v>
      </c>
      <c r="H49" s="236">
        <v>17</v>
      </c>
      <c r="I49" s="236">
        <v>31</v>
      </c>
      <c r="J49" s="95">
        <v>69</v>
      </c>
      <c r="K49" s="236">
        <v>50</v>
      </c>
      <c r="L49" s="79">
        <v>119</v>
      </c>
    </row>
    <row r="50" spans="3:12" ht="12.75">
      <c r="C50" s="127" t="s">
        <v>443</v>
      </c>
      <c r="D50" s="95">
        <v>88</v>
      </c>
      <c r="E50" s="79">
        <v>126</v>
      </c>
      <c r="F50" s="237">
        <v>214</v>
      </c>
      <c r="G50" s="79">
        <v>1</v>
      </c>
      <c r="H50" s="236">
        <v>7</v>
      </c>
      <c r="I50" s="236">
        <v>8</v>
      </c>
      <c r="J50" s="95">
        <v>89</v>
      </c>
      <c r="K50" s="236">
        <v>133</v>
      </c>
      <c r="L50" s="79">
        <v>222</v>
      </c>
    </row>
    <row r="51" spans="3:12" ht="12.75">
      <c r="C51" s="480" t="s">
        <v>819</v>
      </c>
      <c r="D51" s="95">
        <v>29</v>
      </c>
      <c r="E51" s="79">
        <v>29</v>
      </c>
      <c r="F51" s="237">
        <v>58</v>
      </c>
      <c r="G51" s="79">
        <v>0</v>
      </c>
      <c r="H51" s="236">
        <v>1</v>
      </c>
      <c r="I51" s="236">
        <v>1</v>
      </c>
      <c r="J51" s="95">
        <v>29</v>
      </c>
      <c r="K51" s="236">
        <v>30</v>
      </c>
      <c r="L51" s="79">
        <v>59</v>
      </c>
    </row>
    <row r="52" spans="3:12" ht="12.75">
      <c r="C52" s="130" t="s">
        <v>444</v>
      </c>
      <c r="D52" s="95">
        <v>9</v>
      </c>
      <c r="E52" s="79">
        <v>1</v>
      </c>
      <c r="F52" s="237">
        <v>10</v>
      </c>
      <c r="G52" s="236">
        <v>0</v>
      </c>
      <c r="H52" s="236">
        <v>0</v>
      </c>
      <c r="I52" s="236">
        <v>0</v>
      </c>
      <c r="J52" s="95">
        <v>9</v>
      </c>
      <c r="K52" s="236">
        <v>1</v>
      </c>
      <c r="L52" s="79">
        <v>10</v>
      </c>
    </row>
    <row r="53" spans="2:12" ht="12.75">
      <c r="B53" s="240"/>
      <c r="C53" s="127" t="s">
        <v>445</v>
      </c>
      <c r="D53" s="95">
        <v>213</v>
      </c>
      <c r="E53" s="79">
        <v>569</v>
      </c>
      <c r="F53" s="237">
        <v>782</v>
      </c>
      <c r="G53" s="79">
        <v>10</v>
      </c>
      <c r="H53" s="79">
        <v>51</v>
      </c>
      <c r="I53" s="79">
        <v>61</v>
      </c>
      <c r="J53" s="95">
        <v>223</v>
      </c>
      <c r="K53" s="236">
        <v>620</v>
      </c>
      <c r="L53" s="79">
        <v>843</v>
      </c>
    </row>
    <row r="54" spans="2:12" ht="12.75">
      <c r="B54" s="240"/>
      <c r="C54" s="283" t="s">
        <v>503</v>
      </c>
      <c r="D54" s="95">
        <v>17</v>
      </c>
      <c r="E54" s="79">
        <v>18</v>
      </c>
      <c r="F54" s="237">
        <v>35</v>
      </c>
      <c r="G54" s="79">
        <v>0</v>
      </c>
      <c r="H54" s="79">
        <v>0</v>
      </c>
      <c r="I54" s="79">
        <v>0</v>
      </c>
      <c r="J54" s="95">
        <v>17</v>
      </c>
      <c r="K54" s="236">
        <v>18</v>
      </c>
      <c r="L54" s="79">
        <v>35</v>
      </c>
    </row>
    <row r="55" spans="2:12" ht="12.75">
      <c r="B55" s="240"/>
      <c r="C55" s="130" t="s">
        <v>446</v>
      </c>
      <c r="D55" s="95">
        <v>1065</v>
      </c>
      <c r="E55" s="79">
        <v>61</v>
      </c>
      <c r="F55" s="237">
        <v>1126</v>
      </c>
      <c r="G55" s="236">
        <v>63</v>
      </c>
      <c r="H55" s="236">
        <v>4</v>
      </c>
      <c r="I55" s="236">
        <v>67</v>
      </c>
      <c r="J55" s="95">
        <v>1128</v>
      </c>
      <c r="K55" s="236">
        <v>65</v>
      </c>
      <c r="L55" s="79">
        <v>1193</v>
      </c>
    </row>
    <row r="56" spans="3:12" ht="12.75">
      <c r="C56" s="127" t="s">
        <v>447</v>
      </c>
      <c r="D56" s="95">
        <v>72</v>
      </c>
      <c r="E56" s="79">
        <v>217</v>
      </c>
      <c r="F56" s="237">
        <v>289</v>
      </c>
      <c r="G56" s="236">
        <v>3</v>
      </c>
      <c r="H56" s="236">
        <v>10</v>
      </c>
      <c r="I56" s="236">
        <v>13</v>
      </c>
      <c r="J56" s="95">
        <v>75</v>
      </c>
      <c r="K56" s="236">
        <v>227</v>
      </c>
      <c r="L56" s="79">
        <v>302</v>
      </c>
    </row>
    <row r="57" spans="3:12" ht="12.75">
      <c r="C57" s="480" t="s">
        <v>820</v>
      </c>
      <c r="D57" s="95">
        <v>1</v>
      </c>
      <c r="E57" s="79">
        <v>30</v>
      </c>
      <c r="F57" s="237">
        <v>31</v>
      </c>
      <c r="G57" s="236">
        <v>0</v>
      </c>
      <c r="H57" s="236">
        <v>0</v>
      </c>
      <c r="I57" s="236">
        <v>0</v>
      </c>
      <c r="J57" s="95">
        <v>1</v>
      </c>
      <c r="K57" s="236">
        <v>30</v>
      </c>
      <c r="L57" s="79">
        <v>31</v>
      </c>
    </row>
    <row r="58" spans="2:12" ht="12.75">
      <c r="B58" s="240"/>
      <c r="C58" s="238" t="s">
        <v>300</v>
      </c>
      <c r="D58" s="160">
        <v>4169</v>
      </c>
      <c r="E58" s="161">
        <v>3326</v>
      </c>
      <c r="F58" s="245">
        <v>7495</v>
      </c>
      <c r="G58" s="161">
        <v>315</v>
      </c>
      <c r="H58" s="161">
        <v>320</v>
      </c>
      <c r="I58" s="161">
        <v>635</v>
      </c>
      <c r="J58" s="160">
        <v>4484</v>
      </c>
      <c r="K58" s="161">
        <v>3646</v>
      </c>
      <c r="L58" s="161">
        <v>8130</v>
      </c>
    </row>
    <row r="59" spans="2:12" ht="12.75">
      <c r="B59" s="126" t="s">
        <v>396</v>
      </c>
      <c r="C59" s="238"/>
      <c r="D59" s="142"/>
      <c r="E59" s="92"/>
      <c r="F59" s="239"/>
      <c r="G59" s="92"/>
      <c r="H59" s="92"/>
      <c r="I59" s="92"/>
      <c r="J59" s="142"/>
      <c r="K59" s="92"/>
      <c r="L59" s="92"/>
    </row>
    <row r="60" spans="2:12" ht="12.75">
      <c r="B60" s="240"/>
      <c r="C60" s="127" t="s">
        <v>51</v>
      </c>
      <c r="D60" s="95">
        <v>41</v>
      </c>
      <c r="E60" s="79">
        <v>23</v>
      </c>
      <c r="F60" s="237">
        <v>64</v>
      </c>
      <c r="G60" s="236">
        <v>5</v>
      </c>
      <c r="H60" s="236">
        <v>6</v>
      </c>
      <c r="I60" s="236">
        <v>11</v>
      </c>
      <c r="J60" s="95">
        <v>46</v>
      </c>
      <c r="K60" s="236">
        <v>29</v>
      </c>
      <c r="L60" s="79">
        <v>75</v>
      </c>
    </row>
    <row r="61" spans="2:12" ht="12.75">
      <c r="B61" s="240"/>
      <c r="C61" s="130" t="s">
        <v>52</v>
      </c>
      <c r="D61" s="95">
        <v>27</v>
      </c>
      <c r="E61" s="79">
        <v>42</v>
      </c>
      <c r="F61" s="237">
        <v>69</v>
      </c>
      <c r="G61" s="79">
        <v>6</v>
      </c>
      <c r="H61" s="236">
        <v>9</v>
      </c>
      <c r="I61" s="236">
        <v>15</v>
      </c>
      <c r="J61" s="95">
        <v>33</v>
      </c>
      <c r="K61" s="236">
        <v>51</v>
      </c>
      <c r="L61" s="79">
        <v>84</v>
      </c>
    </row>
    <row r="62" spans="3:12" ht="12.75">
      <c r="C62" s="127" t="s">
        <v>448</v>
      </c>
      <c r="D62" s="95">
        <v>247</v>
      </c>
      <c r="E62" s="79">
        <v>4</v>
      </c>
      <c r="F62" s="237">
        <v>251</v>
      </c>
      <c r="G62" s="236">
        <v>16</v>
      </c>
      <c r="H62" s="236">
        <v>0</v>
      </c>
      <c r="I62" s="236">
        <v>16</v>
      </c>
      <c r="J62" s="95">
        <v>263</v>
      </c>
      <c r="K62" s="236">
        <v>4</v>
      </c>
      <c r="L62" s="79">
        <v>267</v>
      </c>
    </row>
    <row r="63" spans="3:12" ht="12.75">
      <c r="C63" s="130" t="s">
        <v>449</v>
      </c>
      <c r="D63" s="95">
        <v>277</v>
      </c>
      <c r="E63" s="79">
        <v>15</v>
      </c>
      <c r="F63" s="237">
        <v>292</v>
      </c>
      <c r="G63" s="79">
        <v>7</v>
      </c>
      <c r="H63" s="79">
        <v>0</v>
      </c>
      <c r="I63" s="79">
        <v>7</v>
      </c>
      <c r="J63" s="95">
        <v>284</v>
      </c>
      <c r="K63" s="236">
        <v>15</v>
      </c>
      <c r="L63" s="79">
        <v>299</v>
      </c>
    </row>
    <row r="64" spans="2:12" ht="12.75">
      <c r="B64" s="240"/>
      <c r="C64" s="127" t="s">
        <v>450</v>
      </c>
      <c r="D64" s="95">
        <v>254</v>
      </c>
      <c r="E64" s="79">
        <v>65</v>
      </c>
      <c r="F64" s="237">
        <v>319</v>
      </c>
      <c r="G64" s="236">
        <v>7</v>
      </c>
      <c r="H64" s="236">
        <v>1</v>
      </c>
      <c r="I64" s="236">
        <v>8</v>
      </c>
      <c r="J64" s="95">
        <v>261</v>
      </c>
      <c r="K64" s="236">
        <v>66</v>
      </c>
      <c r="L64" s="79">
        <v>327</v>
      </c>
    </row>
    <row r="65" spans="2:12" ht="12.75">
      <c r="B65" s="240"/>
      <c r="C65" s="480" t="str">
        <f>"Digital Arts and Entertainment (E)"</f>
        <v>Digital Arts and Entertainment (E)</v>
      </c>
      <c r="D65" s="95">
        <v>59</v>
      </c>
      <c r="E65" s="79">
        <v>10</v>
      </c>
      <c r="F65" s="237">
        <v>69</v>
      </c>
      <c r="G65" s="236">
        <v>26</v>
      </c>
      <c r="H65" s="236">
        <v>12</v>
      </c>
      <c r="I65" s="236">
        <v>38</v>
      </c>
      <c r="J65" s="95">
        <v>85</v>
      </c>
      <c r="K65" s="236">
        <v>22</v>
      </c>
      <c r="L65" s="79">
        <v>107</v>
      </c>
    </row>
    <row r="66" spans="2:12" ht="12.75">
      <c r="B66" s="240"/>
      <c r="C66" s="480" t="s">
        <v>840</v>
      </c>
      <c r="D66" s="95">
        <v>110</v>
      </c>
      <c r="E66" s="79">
        <v>13</v>
      </c>
      <c r="F66" s="237">
        <v>123</v>
      </c>
      <c r="G66" s="236">
        <v>6</v>
      </c>
      <c r="H66" s="236">
        <v>1</v>
      </c>
      <c r="I66" s="236">
        <v>7</v>
      </c>
      <c r="J66" s="95">
        <v>116</v>
      </c>
      <c r="K66" s="236">
        <v>14</v>
      </c>
      <c r="L66" s="79">
        <v>130</v>
      </c>
    </row>
    <row r="67" spans="2:12" ht="12.75">
      <c r="B67" s="240"/>
      <c r="C67" s="480" t="s">
        <v>736</v>
      </c>
      <c r="D67" s="95">
        <v>11</v>
      </c>
      <c r="E67" s="79">
        <v>0</v>
      </c>
      <c r="F67" s="237">
        <v>11</v>
      </c>
      <c r="G67" s="236">
        <v>0</v>
      </c>
      <c r="H67" s="236">
        <v>0</v>
      </c>
      <c r="I67" s="236">
        <v>0</v>
      </c>
      <c r="J67" s="95">
        <v>11</v>
      </c>
      <c r="K67" s="236">
        <v>0</v>
      </c>
      <c r="L67" s="79">
        <v>11</v>
      </c>
    </row>
    <row r="68" spans="2:12" ht="12.75">
      <c r="B68" s="240"/>
      <c r="C68" s="130" t="s">
        <v>451</v>
      </c>
      <c r="D68" s="95">
        <v>659</v>
      </c>
      <c r="E68" s="79">
        <v>14</v>
      </c>
      <c r="F68" s="237">
        <v>673</v>
      </c>
      <c r="G68" s="236">
        <v>40</v>
      </c>
      <c r="H68" s="236">
        <v>1</v>
      </c>
      <c r="I68" s="236">
        <v>41</v>
      </c>
      <c r="J68" s="95">
        <v>699</v>
      </c>
      <c r="K68" s="236">
        <v>15</v>
      </c>
      <c r="L68" s="79">
        <v>714</v>
      </c>
    </row>
    <row r="69" spans="2:12" ht="12.75">
      <c r="B69" s="240"/>
      <c r="C69" s="127" t="s">
        <v>452</v>
      </c>
      <c r="D69" s="95">
        <v>291</v>
      </c>
      <c r="E69" s="79">
        <v>6</v>
      </c>
      <c r="F69" s="237">
        <v>297</v>
      </c>
      <c r="G69" s="236">
        <v>26</v>
      </c>
      <c r="H69" s="236">
        <v>0</v>
      </c>
      <c r="I69" s="236">
        <v>26</v>
      </c>
      <c r="J69" s="95">
        <v>317</v>
      </c>
      <c r="K69" s="236">
        <v>6</v>
      </c>
      <c r="L69" s="79">
        <v>323</v>
      </c>
    </row>
    <row r="70" spans="2:12" ht="12.75">
      <c r="B70" s="240"/>
      <c r="C70" s="283" t="s">
        <v>543</v>
      </c>
      <c r="D70" s="95">
        <v>25</v>
      </c>
      <c r="E70" s="79">
        <v>2</v>
      </c>
      <c r="F70" s="237">
        <v>27</v>
      </c>
      <c r="G70" s="79">
        <v>3</v>
      </c>
      <c r="H70" s="236">
        <v>0</v>
      </c>
      <c r="I70" s="236">
        <v>3</v>
      </c>
      <c r="J70" s="95">
        <v>28</v>
      </c>
      <c r="K70" s="236">
        <v>2</v>
      </c>
      <c r="L70" s="79">
        <v>30</v>
      </c>
    </row>
    <row r="71" spans="2:12" ht="12.75">
      <c r="B71" s="240"/>
      <c r="C71" s="130" t="s">
        <v>522</v>
      </c>
      <c r="D71" s="95">
        <v>144</v>
      </c>
      <c r="E71" s="79">
        <v>4</v>
      </c>
      <c r="F71" s="237">
        <v>148</v>
      </c>
      <c r="G71" s="79">
        <v>3</v>
      </c>
      <c r="H71" s="236">
        <v>1</v>
      </c>
      <c r="I71" s="236">
        <v>4</v>
      </c>
      <c r="J71" s="95">
        <v>147</v>
      </c>
      <c r="K71" s="236">
        <v>5</v>
      </c>
      <c r="L71" s="79">
        <v>152</v>
      </c>
    </row>
    <row r="72" spans="2:12" ht="12.75">
      <c r="B72" s="240"/>
      <c r="C72" s="127" t="s">
        <v>453</v>
      </c>
      <c r="D72" s="95">
        <v>22</v>
      </c>
      <c r="E72" s="79">
        <v>22</v>
      </c>
      <c r="F72" s="237">
        <v>44</v>
      </c>
      <c r="G72" s="79">
        <v>0</v>
      </c>
      <c r="H72" s="236">
        <v>0</v>
      </c>
      <c r="I72" s="236">
        <v>0</v>
      </c>
      <c r="J72" s="95">
        <v>22</v>
      </c>
      <c r="K72" s="236">
        <v>22</v>
      </c>
      <c r="L72" s="79">
        <v>44</v>
      </c>
    </row>
    <row r="73" spans="2:12" ht="12.75">
      <c r="B73" s="240"/>
      <c r="C73" s="130" t="s">
        <v>454</v>
      </c>
      <c r="D73" s="95">
        <v>147</v>
      </c>
      <c r="E73" s="79">
        <v>133</v>
      </c>
      <c r="F73" s="237">
        <v>280</v>
      </c>
      <c r="G73" s="236">
        <v>9</v>
      </c>
      <c r="H73" s="236">
        <v>8</v>
      </c>
      <c r="I73" s="236">
        <v>17</v>
      </c>
      <c r="J73" s="95">
        <v>156</v>
      </c>
      <c r="K73" s="236">
        <v>141</v>
      </c>
      <c r="L73" s="79">
        <v>297</v>
      </c>
    </row>
    <row r="74" spans="2:12" ht="12.75">
      <c r="B74" s="240"/>
      <c r="C74" s="127" t="s">
        <v>455</v>
      </c>
      <c r="D74" s="95">
        <v>101</v>
      </c>
      <c r="E74" s="79">
        <v>1</v>
      </c>
      <c r="F74" s="237">
        <v>102</v>
      </c>
      <c r="G74" s="79">
        <v>3</v>
      </c>
      <c r="H74" s="79">
        <v>0</v>
      </c>
      <c r="I74" s="79">
        <v>3</v>
      </c>
      <c r="J74" s="95">
        <v>104</v>
      </c>
      <c r="K74" s="236">
        <v>1</v>
      </c>
      <c r="L74" s="79">
        <v>105</v>
      </c>
    </row>
    <row r="75" spans="2:12" ht="12.75">
      <c r="B75" s="240"/>
      <c r="C75" s="283" t="s">
        <v>504</v>
      </c>
      <c r="D75" s="95">
        <v>68</v>
      </c>
      <c r="E75" s="79">
        <v>22</v>
      </c>
      <c r="F75" s="237">
        <v>90</v>
      </c>
      <c r="G75" s="236">
        <v>1</v>
      </c>
      <c r="H75" s="236">
        <v>0</v>
      </c>
      <c r="I75" s="236">
        <v>1</v>
      </c>
      <c r="J75" s="95">
        <v>69</v>
      </c>
      <c r="K75" s="236">
        <v>22</v>
      </c>
      <c r="L75" s="79">
        <v>91</v>
      </c>
    </row>
    <row r="76" spans="2:12" ht="12.75">
      <c r="B76" s="240"/>
      <c r="C76" s="283" t="s">
        <v>544</v>
      </c>
      <c r="D76" s="95">
        <v>53</v>
      </c>
      <c r="E76" s="79">
        <v>6</v>
      </c>
      <c r="F76" s="237">
        <v>59</v>
      </c>
      <c r="G76" s="236">
        <v>0</v>
      </c>
      <c r="H76" s="236">
        <v>0</v>
      </c>
      <c r="I76" s="236">
        <v>0</v>
      </c>
      <c r="J76" s="95">
        <v>53</v>
      </c>
      <c r="K76" s="236">
        <v>6</v>
      </c>
      <c r="L76" s="79">
        <v>59</v>
      </c>
    </row>
    <row r="77" spans="2:12" ht="12.75">
      <c r="B77" s="240"/>
      <c r="C77" s="127" t="s">
        <v>457</v>
      </c>
      <c r="D77" s="95">
        <v>47</v>
      </c>
      <c r="E77" s="79">
        <v>5</v>
      </c>
      <c r="F77" s="237">
        <v>52</v>
      </c>
      <c r="G77" s="79">
        <v>5</v>
      </c>
      <c r="H77" s="236">
        <v>0</v>
      </c>
      <c r="I77" s="236">
        <v>5</v>
      </c>
      <c r="J77" s="95">
        <v>52</v>
      </c>
      <c r="K77" s="236">
        <v>5</v>
      </c>
      <c r="L77" s="79">
        <v>57</v>
      </c>
    </row>
    <row r="78" spans="2:12" ht="12.75">
      <c r="B78" s="240"/>
      <c r="C78" s="130" t="s">
        <v>459</v>
      </c>
      <c r="D78" s="95">
        <v>3</v>
      </c>
      <c r="E78" s="79">
        <v>38</v>
      </c>
      <c r="F78" s="237">
        <v>41</v>
      </c>
      <c r="G78" s="236">
        <v>0</v>
      </c>
      <c r="H78" s="236">
        <v>4</v>
      </c>
      <c r="I78" s="236">
        <v>4</v>
      </c>
      <c r="J78" s="95">
        <v>3</v>
      </c>
      <c r="K78" s="236">
        <v>42</v>
      </c>
      <c r="L78" s="79">
        <v>45</v>
      </c>
    </row>
    <row r="79" spans="1:12" ht="12.75">
      <c r="A79" s="127"/>
      <c r="B79" s="240"/>
      <c r="C79" s="127" t="s">
        <v>460</v>
      </c>
      <c r="D79" s="95">
        <v>330</v>
      </c>
      <c r="E79" s="79">
        <v>45</v>
      </c>
      <c r="F79" s="237">
        <v>375</v>
      </c>
      <c r="G79" s="236">
        <v>8</v>
      </c>
      <c r="H79" s="236">
        <v>4</v>
      </c>
      <c r="I79" s="236">
        <v>12</v>
      </c>
      <c r="J79" s="95">
        <v>338</v>
      </c>
      <c r="K79" s="236">
        <v>49</v>
      </c>
      <c r="L79" s="79">
        <v>387</v>
      </c>
    </row>
    <row r="80" spans="1:12" ht="12.75">
      <c r="A80" s="127"/>
      <c r="B80" s="240"/>
      <c r="C80" s="130" t="s">
        <v>505</v>
      </c>
      <c r="D80" s="95">
        <v>106</v>
      </c>
      <c r="E80" s="79">
        <v>1</v>
      </c>
      <c r="F80" s="237">
        <v>107</v>
      </c>
      <c r="G80" s="236">
        <v>4</v>
      </c>
      <c r="H80" s="236">
        <v>0</v>
      </c>
      <c r="I80" s="236">
        <v>4</v>
      </c>
      <c r="J80" s="95">
        <v>110</v>
      </c>
      <c r="K80" s="236">
        <v>1</v>
      </c>
      <c r="L80" s="79">
        <v>111</v>
      </c>
    </row>
    <row r="81" spans="1:12" ht="12.75">
      <c r="A81" s="127"/>
      <c r="B81" s="240"/>
      <c r="C81" s="130" t="s">
        <v>461</v>
      </c>
      <c r="D81" s="95">
        <v>2</v>
      </c>
      <c r="E81" s="79">
        <v>1</v>
      </c>
      <c r="F81" s="237">
        <v>3</v>
      </c>
      <c r="G81" s="236">
        <v>0</v>
      </c>
      <c r="H81" s="236">
        <v>0</v>
      </c>
      <c r="I81" s="236">
        <v>0</v>
      </c>
      <c r="J81" s="95">
        <v>2</v>
      </c>
      <c r="K81" s="236">
        <v>1</v>
      </c>
      <c r="L81" s="79">
        <v>3</v>
      </c>
    </row>
    <row r="82" spans="1:12" ht="12.75">
      <c r="A82" s="127"/>
      <c r="B82" s="240"/>
      <c r="C82" s="127" t="s">
        <v>462</v>
      </c>
      <c r="D82" s="95">
        <v>179</v>
      </c>
      <c r="E82" s="79">
        <v>77</v>
      </c>
      <c r="F82" s="237">
        <v>256</v>
      </c>
      <c r="G82" s="236">
        <v>2</v>
      </c>
      <c r="H82" s="236">
        <v>1</v>
      </c>
      <c r="I82" s="236">
        <v>3</v>
      </c>
      <c r="J82" s="95">
        <v>181</v>
      </c>
      <c r="K82" s="236">
        <v>78</v>
      </c>
      <c r="L82" s="79">
        <v>259</v>
      </c>
    </row>
    <row r="83" spans="1:12" ht="12.75">
      <c r="A83" s="127"/>
      <c r="B83" s="240"/>
      <c r="C83" s="238" t="s">
        <v>300</v>
      </c>
      <c r="D83" s="160">
        <v>3203</v>
      </c>
      <c r="E83" s="161">
        <v>549</v>
      </c>
      <c r="F83" s="245">
        <v>3752</v>
      </c>
      <c r="G83" s="161">
        <v>177</v>
      </c>
      <c r="H83" s="161">
        <v>48</v>
      </c>
      <c r="I83" s="161">
        <v>225</v>
      </c>
      <c r="J83" s="160">
        <v>3380</v>
      </c>
      <c r="K83" s="161">
        <v>597</v>
      </c>
      <c r="L83" s="161">
        <v>3977</v>
      </c>
    </row>
    <row r="84" spans="1:12" ht="12.75">
      <c r="A84" s="127"/>
      <c r="B84" s="126" t="s">
        <v>397</v>
      </c>
      <c r="C84" s="238"/>
      <c r="D84" s="142"/>
      <c r="E84" s="92"/>
      <c r="F84" s="239"/>
      <c r="G84" s="92"/>
      <c r="H84" s="92"/>
      <c r="I84" s="92"/>
      <c r="J84" s="142"/>
      <c r="K84" s="92"/>
      <c r="L84" s="92"/>
    </row>
    <row r="85" spans="1:12" ht="12.75">
      <c r="A85" s="127"/>
      <c r="C85" s="127" t="s">
        <v>421</v>
      </c>
      <c r="D85" s="95">
        <v>2</v>
      </c>
      <c r="E85" s="79">
        <v>3</v>
      </c>
      <c r="F85" s="237">
        <v>5</v>
      </c>
      <c r="G85" s="236">
        <v>5</v>
      </c>
      <c r="H85" s="236">
        <v>7</v>
      </c>
      <c r="I85" s="236">
        <v>12</v>
      </c>
      <c r="J85" s="95">
        <v>7</v>
      </c>
      <c r="K85" s="236">
        <v>10</v>
      </c>
      <c r="L85" s="79">
        <v>17</v>
      </c>
    </row>
    <row r="86" spans="1:12" ht="12.75">
      <c r="A86" s="127"/>
      <c r="B86" s="240"/>
      <c r="C86" s="130" t="s">
        <v>463</v>
      </c>
      <c r="D86" s="95">
        <v>4</v>
      </c>
      <c r="E86" s="79">
        <v>7</v>
      </c>
      <c r="F86" s="237">
        <v>11</v>
      </c>
      <c r="G86" s="236">
        <v>0</v>
      </c>
      <c r="H86" s="236">
        <v>1</v>
      </c>
      <c r="I86" s="236">
        <v>1</v>
      </c>
      <c r="J86" s="95">
        <v>4</v>
      </c>
      <c r="K86" s="236">
        <v>8</v>
      </c>
      <c r="L86" s="79">
        <v>12</v>
      </c>
    </row>
    <row r="87" spans="1:12" ht="12.75">
      <c r="A87" s="127"/>
      <c r="B87" s="240"/>
      <c r="C87" s="127" t="s">
        <v>464</v>
      </c>
      <c r="D87" s="95">
        <v>26</v>
      </c>
      <c r="E87" s="79">
        <v>7</v>
      </c>
      <c r="F87" s="237">
        <v>33</v>
      </c>
      <c r="G87" s="236">
        <v>4</v>
      </c>
      <c r="H87" s="236">
        <v>1</v>
      </c>
      <c r="I87" s="236">
        <v>5</v>
      </c>
      <c r="J87" s="95">
        <v>30</v>
      </c>
      <c r="K87" s="236">
        <v>8</v>
      </c>
      <c r="L87" s="79">
        <v>38</v>
      </c>
    </row>
    <row r="88" spans="1:12" ht="12.75">
      <c r="A88" s="127"/>
      <c r="B88" s="240"/>
      <c r="C88" s="238" t="s">
        <v>300</v>
      </c>
      <c r="D88" s="160">
        <v>32</v>
      </c>
      <c r="E88" s="161">
        <v>17</v>
      </c>
      <c r="F88" s="245">
        <v>49</v>
      </c>
      <c r="G88" s="161">
        <v>9</v>
      </c>
      <c r="H88" s="161">
        <v>9</v>
      </c>
      <c r="I88" s="161">
        <v>18</v>
      </c>
      <c r="J88" s="160">
        <v>41</v>
      </c>
      <c r="K88" s="161">
        <v>26</v>
      </c>
      <c r="L88" s="161">
        <v>67</v>
      </c>
    </row>
    <row r="89" spans="1:12" ht="12.75">
      <c r="A89" s="127"/>
      <c r="B89" s="126" t="s">
        <v>398</v>
      </c>
      <c r="C89" s="238"/>
      <c r="D89" s="142"/>
      <c r="E89" s="92"/>
      <c r="F89" s="239"/>
      <c r="G89" s="92"/>
      <c r="H89" s="92"/>
      <c r="I89" s="92"/>
      <c r="J89" s="142"/>
      <c r="K89" s="92"/>
      <c r="L89" s="92"/>
    </row>
    <row r="90" spans="1:12" ht="12.75">
      <c r="A90" s="127"/>
      <c r="C90" s="127" t="s">
        <v>465</v>
      </c>
      <c r="D90" s="95">
        <v>8</v>
      </c>
      <c r="E90" s="79">
        <v>0</v>
      </c>
      <c r="F90" s="237">
        <v>8</v>
      </c>
      <c r="G90" s="236">
        <v>8</v>
      </c>
      <c r="H90" s="236">
        <v>0</v>
      </c>
      <c r="I90" s="236">
        <v>8</v>
      </c>
      <c r="J90" s="95">
        <v>16</v>
      </c>
      <c r="K90" s="236">
        <v>0</v>
      </c>
      <c r="L90" s="79">
        <v>16</v>
      </c>
    </row>
    <row r="91" spans="1:12" ht="12.75">
      <c r="A91" s="127"/>
      <c r="C91" s="238" t="s">
        <v>300</v>
      </c>
      <c r="D91" s="160">
        <v>8</v>
      </c>
      <c r="E91" s="161">
        <v>0</v>
      </c>
      <c r="F91" s="245">
        <v>8</v>
      </c>
      <c r="G91" s="161">
        <v>8</v>
      </c>
      <c r="H91" s="161">
        <v>0</v>
      </c>
      <c r="I91" s="161">
        <v>8</v>
      </c>
      <c r="J91" s="160">
        <v>16</v>
      </c>
      <c r="K91" s="161">
        <v>0</v>
      </c>
      <c r="L91" s="161">
        <v>16</v>
      </c>
    </row>
    <row r="92" spans="1:12" ht="12.75">
      <c r="A92" s="127"/>
      <c r="B92" s="126" t="s">
        <v>399</v>
      </c>
      <c r="C92" s="238"/>
      <c r="D92" s="142"/>
      <c r="E92" s="92"/>
      <c r="F92" s="239"/>
      <c r="G92" s="92"/>
      <c r="H92" s="92"/>
      <c r="I92" s="92"/>
      <c r="J92" s="142"/>
      <c r="K92" s="92"/>
      <c r="L92" s="92"/>
    </row>
    <row r="93" spans="1:12" ht="12.75">
      <c r="A93" s="127"/>
      <c r="C93" s="127" t="s">
        <v>337</v>
      </c>
      <c r="D93" s="95">
        <v>45</v>
      </c>
      <c r="E93" s="79">
        <v>1056</v>
      </c>
      <c r="F93" s="237">
        <v>1101</v>
      </c>
      <c r="G93" s="236">
        <v>0</v>
      </c>
      <c r="H93" s="236">
        <v>34</v>
      </c>
      <c r="I93" s="236">
        <v>34</v>
      </c>
      <c r="J93" s="95">
        <v>45</v>
      </c>
      <c r="K93" s="236">
        <v>1090</v>
      </c>
      <c r="L93" s="79">
        <v>1135</v>
      </c>
    </row>
    <row r="94" spans="1:12" ht="12.75">
      <c r="A94" s="127"/>
      <c r="B94" s="240"/>
      <c r="C94" s="130" t="s">
        <v>338</v>
      </c>
      <c r="D94" s="95">
        <v>363</v>
      </c>
      <c r="E94" s="79">
        <v>1148</v>
      </c>
      <c r="F94" s="237">
        <v>1511</v>
      </c>
      <c r="G94" s="236">
        <v>6</v>
      </c>
      <c r="H94" s="236">
        <v>21</v>
      </c>
      <c r="I94" s="236">
        <v>27</v>
      </c>
      <c r="J94" s="95">
        <v>369</v>
      </c>
      <c r="K94" s="236">
        <v>1169</v>
      </c>
      <c r="L94" s="79">
        <v>1538</v>
      </c>
    </row>
    <row r="95" spans="1:12" ht="12.75">
      <c r="A95" s="127"/>
      <c r="B95" s="240"/>
      <c r="C95" s="127" t="s">
        <v>339</v>
      </c>
      <c r="D95" s="95">
        <v>925</v>
      </c>
      <c r="E95" s="79">
        <v>846</v>
      </c>
      <c r="F95" s="237">
        <v>1771</v>
      </c>
      <c r="G95" s="236">
        <v>44</v>
      </c>
      <c r="H95" s="236">
        <v>61</v>
      </c>
      <c r="I95" s="236">
        <v>105</v>
      </c>
      <c r="J95" s="95">
        <v>969</v>
      </c>
      <c r="K95" s="236">
        <v>907</v>
      </c>
      <c r="L95" s="79">
        <v>1876</v>
      </c>
    </row>
    <row r="96" spans="1:12" ht="12.75">
      <c r="A96" s="127"/>
      <c r="C96" s="238" t="s">
        <v>300</v>
      </c>
      <c r="D96" s="160">
        <v>1333</v>
      </c>
      <c r="E96" s="161">
        <v>3050</v>
      </c>
      <c r="F96" s="245">
        <v>4383</v>
      </c>
      <c r="G96" s="161">
        <v>50</v>
      </c>
      <c r="H96" s="161">
        <v>116</v>
      </c>
      <c r="I96" s="161">
        <v>166</v>
      </c>
      <c r="J96" s="160">
        <v>1383</v>
      </c>
      <c r="K96" s="161">
        <v>3166</v>
      </c>
      <c r="L96" s="161">
        <v>4549</v>
      </c>
    </row>
    <row r="97" spans="1:12" ht="12.75">
      <c r="A97" s="127"/>
      <c r="B97" s="126" t="s">
        <v>400</v>
      </c>
      <c r="C97" s="238"/>
      <c r="D97" s="142"/>
      <c r="E97" s="92"/>
      <c r="F97" s="239"/>
      <c r="G97" s="92"/>
      <c r="H97" s="92"/>
      <c r="I97" s="92"/>
      <c r="J97" s="142"/>
      <c r="K97" s="92"/>
      <c r="L97" s="92"/>
    </row>
    <row r="98" spans="1:12" s="135" customFormat="1" ht="12.75">
      <c r="A98" s="127"/>
      <c r="B98" s="126"/>
      <c r="C98" s="127" t="s">
        <v>466</v>
      </c>
      <c r="D98" s="95">
        <v>14</v>
      </c>
      <c r="E98" s="79">
        <v>95</v>
      </c>
      <c r="F98" s="237">
        <v>109</v>
      </c>
      <c r="G98" s="236">
        <v>0</v>
      </c>
      <c r="H98" s="236">
        <v>8</v>
      </c>
      <c r="I98" s="236">
        <v>8</v>
      </c>
      <c r="J98" s="95">
        <v>14</v>
      </c>
      <c r="K98" s="236">
        <v>103</v>
      </c>
      <c r="L98" s="79">
        <v>117</v>
      </c>
    </row>
    <row r="99" spans="1:12" s="135" customFormat="1" ht="13.5" customHeight="1">
      <c r="A99" s="127"/>
      <c r="B99" s="240"/>
      <c r="C99" s="130" t="s">
        <v>0</v>
      </c>
      <c r="D99" s="95">
        <v>56</v>
      </c>
      <c r="E99" s="79">
        <v>21</v>
      </c>
      <c r="F99" s="237">
        <v>77</v>
      </c>
      <c r="G99" s="236">
        <v>3</v>
      </c>
      <c r="H99" s="236">
        <v>0</v>
      </c>
      <c r="I99" s="236">
        <v>3</v>
      </c>
      <c r="J99" s="95">
        <v>59</v>
      </c>
      <c r="K99" s="236">
        <v>21</v>
      </c>
      <c r="L99" s="79">
        <v>80</v>
      </c>
    </row>
    <row r="100" spans="1:12" ht="12.75">
      <c r="A100" s="127"/>
      <c r="C100" s="127" t="s">
        <v>1</v>
      </c>
      <c r="D100" s="95">
        <v>165</v>
      </c>
      <c r="E100" s="79">
        <v>910</v>
      </c>
      <c r="F100" s="237">
        <v>1075</v>
      </c>
      <c r="G100" s="236">
        <v>6</v>
      </c>
      <c r="H100" s="236">
        <v>39</v>
      </c>
      <c r="I100" s="236">
        <v>45</v>
      </c>
      <c r="J100" s="95">
        <v>171</v>
      </c>
      <c r="K100" s="236">
        <v>949</v>
      </c>
      <c r="L100" s="79">
        <v>1120</v>
      </c>
    </row>
    <row r="101" spans="1:12" ht="12.75">
      <c r="A101" s="127"/>
      <c r="B101" s="240"/>
      <c r="C101" s="130" t="s">
        <v>2</v>
      </c>
      <c r="D101" s="95">
        <v>320</v>
      </c>
      <c r="E101" s="79">
        <v>999</v>
      </c>
      <c r="F101" s="237">
        <v>1319</v>
      </c>
      <c r="G101" s="236">
        <v>16</v>
      </c>
      <c r="H101" s="236">
        <v>51</v>
      </c>
      <c r="I101" s="236">
        <v>67</v>
      </c>
      <c r="J101" s="95">
        <v>336</v>
      </c>
      <c r="K101" s="236">
        <v>1050</v>
      </c>
      <c r="L101" s="79">
        <v>1386</v>
      </c>
    </row>
    <row r="102" spans="1:12" ht="12.75">
      <c r="A102" s="127"/>
      <c r="B102" s="240"/>
      <c r="C102" s="130" t="s">
        <v>476</v>
      </c>
      <c r="D102" s="95">
        <v>1</v>
      </c>
      <c r="E102" s="79">
        <v>13</v>
      </c>
      <c r="F102" s="237">
        <v>14</v>
      </c>
      <c r="G102" s="236">
        <v>1</v>
      </c>
      <c r="H102" s="236">
        <v>2</v>
      </c>
      <c r="I102" s="236">
        <v>3</v>
      </c>
      <c r="J102" s="95">
        <v>2</v>
      </c>
      <c r="K102" s="236">
        <v>15</v>
      </c>
      <c r="L102" s="79">
        <v>17</v>
      </c>
    </row>
    <row r="103" spans="2:12" ht="12.75">
      <c r="B103" s="240"/>
      <c r="C103" s="130" t="s">
        <v>545</v>
      </c>
      <c r="D103" s="95">
        <v>14</v>
      </c>
      <c r="E103" s="79">
        <v>120</v>
      </c>
      <c r="F103" s="237">
        <v>134</v>
      </c>
      <c r="G103" s="236">
        <v>0</v>
      </c>
      <c r="H103" s="236">
        <v>3</v>
      </c>
      <c r="I103" s="236">
        <v>3</v>
      </c>
      <c r="J103" s="95">
        <v>14</v>
      </c>
      <c r="K103" s="236">
        <v>123</v>
      </c>
      <c r="L103" s="79">
        <v>137</v>
      </c>
    </row>
    <row r="104" spans="2:12" ht="12.75">
      <c r="B104" s="240"/>
      <c r="C104" s="130" t="s">
        <v>3</v>
      </c>
      <c r="D104" s="95">
        <v>93</v>
      </c>
      <c r="E104" s="79">
        <v>438</v>
      </c>
      <c r="F104" s="237">
        <v>531</v>
      </c>
      <c r="G104" s="236">
        <v>13</v>
      </c>
      <c r="H104" s="236">
        <v>32</v>
      </c>
      <c r="I104" s="236">
        <v>45</v>
      </c>
      <c r="J104" s="95">
        <v>106</v>
      </c>
      <c r="K104" s="236">
        <v>470</v>
      </c>
      <c r="L104" s="79">
        <v>576</v>
      </c>
    </row>
    <row r="105" spans="3:12" ht="12.75">
      <c r="C105" s="238" t="s">
        <v>300</v>
      </c>
      <c r="D105" s="160">
        <v>663</v>
      </c>
      <c r="E105" s="161">
        <v>2596</v>
      </c>
      <c r="F105" s="245">
        <v>3259</v>
      </c>
      <c r="G105" s="161">
        <v>39</v>
      </c>
      <c r="H105" s="161">
        <v>135</v>
      </c>
      <c r="I105" s="161">
        <v>174</v>
      </c>
      <c r="J105" s="160">
        <v>702</v>
      </c>
      <c r="K105" s="161">
        <v>2731</v>
      </c>
      <c r="L105" s="161">
        <v>3433</v>
      </c>
    </row>
    <row r="106" spans="1:12" ht="15.75" customHeight="1">
      <c r="A106" s="268"/>
      <c r="B106" s="268"/>
      <c r="C106" s="253" t="s">
        <v>253</v>
      </c>
      <c r="D106" s="142">
        <v>10831</v>
      </c>
      <c r="E106" s="92">
        <v>13978</v>
      </c>
      <c r="F106" s="239">
        <v>24809</v>
      </c>
      <c r="G106" s="92">
        <v>687</v>
      </c>
      <c r="H106" s="92">
        <v>1124</v>
      </c>
      <c r="I106" s="92">
        <v>1811</v>
      </c>
      <c r="J106" s="142">
        <v>11518</v>
      </c>
      <c r="K106" s="92">
        <v>15102</v>
      </c>
      <c r="L106" s="92">
        <v>26620</v>
      </c>
    </row>
    <row r="107" spans="1:12" ht="12.75">
      <c r="A107" s="268"/>
      <c r="B107" s="268"/>
      <c r="C107" s="253"/>
      <c r="D107" s="142"/>
      <c r="E107" s="92"/>
      <c r="F107" s="239"/>
      <c r="G107" s="92"/>
      <c r="H107" s="92"/>
      <c r="I107" s="92"/>
      <c r="J107" s="142"/>
      <c r="K107" s="92"/>
      <c r="L107" s="92"/>
    </row>
    <row r="108" spans="1:12" ht="12.75">
      <c r="A108" s="126" t="s">
        <v>349</v>
      </c>
      <c r="C108" s="238"/>
      <c r="D108" s="142"/>
      <c r="E108" s="92"/>
      <c r="F108" s="239"/>
      <c r="G108" s="92"/>
      <c r="H108" s="92"/>
      <c r="I108" s="92"/>
      <c r="J108" s="142"/>
      <c r="K108" s="92"/>
      <c r="L108" s="92"/>
    </row>
    <row r="109" spans="2:12" ht="12.75">
      <c r="B109" s="126" t="s">
        <v>392</v>
      </c>
      <c r="C109" s="238"/>
      <c r="D109" s="142"/>
      <c r="E109" s="92"/>
      <c r="F109" s="239"/>
      <c r="G109" s="92"/>
      <c r="H109" s="92"/>
      <c r="I109" s="92"/>
      <c r="J109" s="142"/>
      <c r="K109" s="92"/>
      <c r="L109" s="92"/>
    </row>
    <row r="110" spans="3:12" ht="12.75">
      <c r="C110" s="127" t="s">
        <v>5</v>
      </c>
      <c r="D110" s="95">
        <v>59</v>
      </c>
      <c r="E110" s="79">
        <v>46</v>
      </c>
      <c r="F110" s="237">
        <v>105</v>
      </c>
      <c r="G110" s="236">
        <v>15</v>
      </c>
      <c r="H110" s="236">
        <v>7</v>
      </c>
      <c r="I110" s="236">
        <v>22</v>
      </c>
      <c r="J110" s="95">
        <v>74</v>
      </c>
      <c r="K110" s="236">
        <v>53</v>
      </c>
      <c r="L110" s="79">
        <v>127</v>
      </c>
    </row>
    <row r="111" spans="2:12" ht="12.75">
      <c r="B111" s="240"/>
      <c r="C111" s="130" t="s">
        <v>506</v>
      </c>
      <c r="D111" s="95">
        <v>20</v>
      </c>
      <c r="E111" s="79">
        <v>17</v>
      </c>
      <c r="F111" s="237">
        <v>37</v>
      </c>
      <c r="G111" s="236">
        <v>8</v>
      </c>
      <c r="H111" s="236">
        <v>3</v>
      </c>
      <c r="I111" s="236">
        <v>11</v>
      </c>
      <c r="J111" s="95">
        <v>28</v>
      </c>
      <c r="K111" s="236">
        <v>20</v>
      </c>
      <c r="L111" s="79">
        <v>48</v>
      </c>
    </row>
    <row r="112" spans="2:12" ht="12.75">
      <c r="B112" s="240"/>
      <c r="C112" s="130" t="s">
        <v>6</v>
      </c>
      <c r="D112" s="95">
        <v>99</v>
      </c>
      <c r="E112" s="79">
        <v>238</v>
      </c>
      <c r="F112" s="237">
        <v>337</v>
      </c>
      <c r="G112" s="236">
        <v>28</v>
      </c>
      <c r="H112" s="236">
        <v>70</v>
      </c>
      <c r="I112" s="236">
        <v>98</v>
      </c>
      <c r="J112" s="95">
        <v>127</v>
      </c>
      <c r="K112" s="236">
        <v>308</v>
      </c>
      <c r="L112" s="79">
        <v>435</v>
      </c>
    </row>
    <row r="113" spans="2:12" ht="12.75">
      <c r="B113" s="240"/>
      <c r="C113" s="130" t="s">
        <v>478</v>
      </c>
      <c r="D113" s="95">
        <v>22</v>
      </c>
      <c r="E113" s="79">
        <v>32</v>
      </c>
      <c r="F113" s="237">
        <v>54</v>
      </c>
      <c r="G113" s="236">
        <v>1</v>
      </c>
      <c r="H113" s="236">
        <v>6</v>
      </c>
      <c r="I113" s="236">
        <v>7</v>
      </c>
      <c r="J113" s="95">
        <v>23</v>
      </c>
      <c r="K113" s="236">
        <v>38</v>
      </c>
      <c r="L113" s="79">
        <v>61</v>
      </c>
    </row>
    <row r="114" spans="1:12" ht="12.75">
      <c r="A114" s="127"/>
      <c r="B114" s="240"/>
      <c r="C114" s="130" t="s">
        <v>546</v>
      </c>
      <c r="D114" s="95">
        <v>7</v>
      </c>
      <c r="E114" s="79">
        <v>3</v>
      </c>
      <c r="F114" s="237">
        <v>10</v>
      </c>
      <c r="G114" s="236">
        <v>1</v>
      </c>
      <c r="H114" s="236">
        <v>1</v>
      </c>
      <c r="I114" s="236">
        <v>2</v>
      </c>
      <c r="J114" s="95">
        <v>8</v>
      </c>
      <c r="K114" s="236">
        <v>4</v>
      </c>
      <c r="L114" s="79">
        <v>12</v>
      </c>
    </row>
    <row r="115" spans="1:12" ht="12.75">
      <c r="A115" s="127"/>
      <c r="B115" s="240"/>
      <c r="C115" s="238" t="s">
        <v>300</v>
      </c>
      <c r="D115" s="160">
        <v>207</v>
      </c>
      <c r="E115" s="161">
        <v>336</v>
      </c>
      <c r="F115" s="245">
        <v>543</v>
      </c>
      <c r="G115" s="161">
        <v>53</v>
      </c>
      <c r="H115" s="161">
        <v>87</v>
      </c>
      <c r="I115" s="161">
        <v>140</v>
      </c>
      <c r="J115" s="160">
        <v>260</v>
      </c>
      <c r="K115" s="161">
        <v>423</v>
      </c>
      <c r="L115" s="161">
        <v>683</v>
      </c>
    </row>
    <row r="116" spans="1:12" ht="12" customHeight="1">
      <c r="A116" s="127"/>
      <c r="B116" s="126" t="s">
        <v>397</v>
      </c>
      <c r="C116" s="238"/>
      <c r="D116" s="142"/>
      <c r="E116" s="92"/>
      <c r="F116" s="239"/>
      <c r="G116" s="92"/>
      <c r="H116" s="92"/>
      <c r="I116" s="92"/>
      <c r="J116" s="142"/>
      <c r="K116" s="92"/>
      <c r="L116" s="92"/>
    </row>
    <row r="117" spans="1:12" ht="12.75">
      <c r="A117" s="127"/>
      <c r="B117" s="240"/>
      <c r="C117" s="127" t="s">
        <v>20</v>
      </c>
      <c r="D117" s="95">
        <v>15</v>
      </c>
      <c r="E117" s="79">
        <v>19</v>
      </c>
      <c r="F117" s="237">
        <v>34</v>
      </c>
      <c r="G117" s="236">
        <v>7</v>
      </c>
      <c r="H117" s="236">
        <v>6</v>
      </c>
      <c r="I117" s="236">
        <v>13</v>
      </c>
      <c r="J117" s="95">
        <v>22</v>
      </c>
      <c r="K117" s="236">
        <v>25</v>
      </c>
      <c r="L117" s="79">
        <v>47</v>
      </c>
    </row>
    <row r="118" spans="1:12" ht="12.75">
      <c r="A118" s="127"/>
      <c r="C118" s="127" t="s">
        <v>412</v>
      </c>
      <c r="D118" s="95">
        <v>100</v>
      </c>
      <c r="E118" s="79">
        <v>88</v>
      </c>
      <c r="F118" s="237">
        <v>188</v>
      </c>
      <c r="G118" s="236">
        <v>62</v>
      </c>
      <c r="H118" s="236">
        <v>43</v>
      </c>
      <c r="I118" s="236">
        <v>105</v>
      </c>
      <c r="J118" s="95">
        <v>162</v>
      </c>
      <c r="K118" s="236">
        <v>131</v>
      </c>
      <c r="L118" s="79">
        <v>293</v>
      </c>
    </row>
    <row r="119" spans="1:12" ht="12.75">
      <c r="A119" s="127"/>
      <c r="B119" s="240"/>
      <c r="C119" s="238" t="s">
        <v>300</v>
      </c>
      <c r="D119" s="160">
        <v>115</v>
      </c>
      <c r="E119" s="161">
        <v>107</v>
      </c>
      <c r="F119" s="245">
        <v>222</v>
      </c>
      <c r="G119" s="161">
        <v>69</v>
      </c>
      <c r="H119" s="161">
        <v>49</v>
      </c>
      <c r="I119" s="161">
        <v>118</v>
      </c>
      <c r="J119" s="160">
        <v>184</v>
      </c>
      <c r="K119" s="161">
        <v>156</v>
      </c>
      <c r="L119" s="161">
        <v>340</v>
      </c>
    </row>
    <row r="120" spans="1:12" ht="18" customHeight="1">
      <c r="A120" s="127"/>
      <c r="B120" s="126" t="s">
        <v>398</v>
      </c>
      <c r="C120" s="238"/>
      <c r="D120" s="142"/>
      <c r="E120" s="92"/>
      <c r="F120" s="239"/>
      <c r="G120" s="92"/>
      <c r="H120" s="92"/>
      <c r="I120" s="92"/>
      <c r="J120" s="142"/>
      <c r="K120" s="92"/>
      <c r="L120" s="92"/>
    </row>
    <row r="121" spans="3:12" ht="12.75">
      <c r="C121" s="127" t="s">
        <v>398</v>
      </c>
      <c r="D121" s="95">
        <v>63</v>
      </c>
      <c r="E121" s="79">
        <v>6</v>
      </c>
      <c r="F121" s="237">
        <v>69</v>
      </c>
      <c r="G121" s="236">
        <v>26</v>
      </c>
      <c r="H121" s="236">
        <v>2</v>
      </c>
      <c r="I121" s="236">
        <v>28</v>
      </c>
      <c r="J121" s="95">
        <v>89</v>
      </c>
      <c r="K121" s="236">
        <v>8</v>
      </c>
      <c r="L121" s="79">
        <v>97</v>
      </c>
    </row>
    <row r="122" spans="2:12" ht="12.75">
      <c r="B122" s="240"/>
      <c r="C122" s="238" t="s">
        <v>300</v>
      </c>
      <c r="D122" s="160">
        <v>63</v>
      </c>
      <c r="E122" s="161">
        <v>6</v>
      </c>
      <c r="F122" s="245">
        <v>69</v>
      </c>
      <c r="G122" s="161">
        <v>26</v>
      </c>
      <c r="H122" s="161">
        <v>2</v>
      </c>
      <c r="I122" s="161">
        <v>28</v>
      </c>
      <c r="J122" s="160">
        <v>89</v>
      </c>
      <c r="K122" s="161">
        <v>8</v>
      </c>
      <c r="L122" s="161">
        <v>97</v>
      </c>
    </row>
    <row r="123" spans="2:12" ht="15.75" customHeight="1">
      <c r="B123" s="240"/>
      <c r="C123" s="281" t="s">
        <v>486</v>
      </c>
      <c r="D123" s="142">
        <v>385</v>
      </c>
      <c r="E123" s="92">
        <v>449</v>
      </c>
      <c r="F123" s="239">
        <v>834</v>
      </c>
      <c r="G123" s="92">
        <v>148</v>
      </c>
      <c r="H123" s="92">
        <v>138</v>
      </c>
      <c r="I123" s="92">
        <v>286</v>
      </c>
      <c r="J123" s="142">
        <v>533</v>
      </c>
      <c r="K123" s="92">
        <v>587</v>
      </c>
      <c r="L123" s="92">
        <v>1120</v>
      </c>
    </row>
    <row r="124" spans="2:12" ht="12.75">
      <c r="B124" s="240"/>
      <c r="C124" s="281"/>
      <c r="D124" s="142"/>
      <c r="E124" s="92"/>
      <c r="F124" s="239"/>
      <c r="G124" s="92"/>
      <c r="H124" s="92"/>
      <c r="I124" s="92"/>
      <c r="J124" s="142"/>
      <c r="K124" s="92"/>
      <c r="L124" s="92"/>
    </row>
    <row r="125" spans="1:12" ht="12.75">
      <c r="A125" s="126" t="s">
        <v>350</v>
      </c>
      <c r="C125" s="238"/>
      <c r="D125" s="95"/>
      <c r="E125" s="79"/>
      <c r="F125" s="237"/>
      <c r="G125" s="236"/>
      <c r="H125" s="236"/>
      <c r="I125" s="236"/>
      <c r="J125" s="95"/>
      <c r="K125" s="236"/>
      <c r="L125" s="79"/>
    </row>
    <row r="126" spans="2:12" ht="12.75">
      <c r="B126" s="126" t="s">
        <v>401</v>
      </c>
      <c r="C126" s="238"/>
      <c r="D126" s="142"/>
      <c r="E126" s="92"/>
      <c r="F126" s="239"/>
      <c r="G126" s="92"/>
      <c r="H126" s="92"/>
      <c r="I126" s="92"/>
      <c r="J126" s="142"/>
      <c r="K126" s="92"/>
      <c r="L126" s="92"/>
    </row>
    <row r="127" spans="3:12" ht="12.75">
      <c r="C127" s="127" t="s">
        <v>21</v>
      </c>
      <c r="D127" s="95">
        <v>19</v>
      </c>
      <c r="E127" s="79">
        <v>22</v>
      </c>
      <c r="F127" s="237">
        <v>41</v>
      </c>
      <c r="G127" s="236">
        <v>3</v>
      </c>
      <c r="H127" s="236">
        <v>3</v>
      </c>
      <c r="I127" s="236">
        <v>6</v>
      </c>
      <c r="J127" s="95">
        <v>22</v>
      </c>
      <c r="K127" s="236">
        <v>25</v>
      </c>
      <c r="L127" s="79">
        <v>47</v>
      </c>
    </row>
    <row r="128" spans="2:12" ht="12.75">
      <c r="B128" s="240"/>
      <c r="C128" s="130" t="s">
        <v>22</v>
      </c>
      <c r="D128" s="95">
        <v>14</v>
      </c>
      <c r="E128" s="79">
        <v>67</v>
      </c>
      <c r="F128" s="237">
        <v>81</v>
      </c>
      <c r="G128" s="236">
        <v>3</v>
      </c>
      <c r="H128" s="236">
        <v>5</v>
      </c>
      <c r="I128" s="236">
        <v>8</v>
      </c>
      <c r="J128" s="95">
        <v>17</v>
      </c>
      <c r="K128" s="236">
        <v>72</v>
      </c>
      <c r="L128" s="79">
        <v>89</v>
      </c>
    </row>
    <row r="129" spans="3:12" ht="12.75">
      <c r="C129" s="127" t="s">
        <v>23</v>
      </c>
      <c r="D129" s="95">
        <v>3</v>
      </c>
      <c r="E129" s="79">
        <v>9</v>
      </c>
      <c r="F129" s="237">
        <v>12</v>
      </c>
      <c r="G129" s="236">
        <v>0</v>
      </c>
      <c r="H129" s="236">
        <v>5</v>
      </c>
      <c r="I129" s="236">
        <v>5</v>
      </c>
      <c r="J129" s="95">
        <v>3</v>
      </c>
      <c r="K129" s="236">
        <v>14</v>
      </c>
      <c r="L129" s="79">
        <v>17</v>
      </c>
    </row>
    <row r="130" spans="2:12" ht="12.75">
      <c r="B130" s="240"/>
      <c r="C130" s="127" t="s">
        <v>417</v>
      </c>
      <c r="D130" s="95">
        <v>4</v>
      </c>
      <c r="E130" s="79">
        <v>3</v>
      </c>
      <c r="F130" s="237">
        <v>7</v>
      </c>
      <c r="G130" s="236">
        <v>0</v>
      </c>
      <c r="H130" s="236">
        <v>4</v>
      </c>
      <c r="I130" s="236">
        <v>4</v>
      </c>
      <c r="J130" s="95">
        <v>4</v>
      </c>
      <c r="K130" s="236">
        <v>7</v>
      </c>
      <c r="L130" s="79">
        <v>11</v>
      </c>
    </row>
    <row r="131" spans="1:12" ht="12.75">
      <c r="A131" s="127"/>
      <c r="B131" s="240"/>
      <c r="C131" s="238" t="s">
        <v>300</v>
      </c>
      <c r="D131" s="160">
        <v>40</v>
      </c>
      <c r="E131" s="161">
        <v>101</v>
      </c>
      <c r="F131" s="245">
        <v>141</v>
      </c>
      <c r="G131" s="161">
        <v>6</v>
      </c>
      <c r="H131" s="161">
        <v>17</v>
      </c>
      <c r="I131" s="161">
        <v>23</v>
      </c>
      <c r="J131" s="160">
        <v>46</v>
      </c>
      <c r="K131" s="161">
        <v>118</v>
      </c>
      <c r="L131" s="161">
        <v>164</v>
      </c>
    </row>
    <row r="132" spans="1:12" ht="12.75">
      <c r="A132" s="127"/>
      <c r="B132" s="126" t="s">
        <v>391</v>
      </c>
      <c r="C132" s="238"/>
      <c r="D132" s="142"/>
      <c r="E132" s="92"/>
      <c r="F132" s="239"/>
      <c r="G132" s="92"/>
      <c r="H132" s="92"/>
      <c r="I132" s="92"/>
      <c r="J132" s="142"/>
      <c r="K132" s="92"/>
      <c r="L132" s="92"/>
    </row>
    <row r="133" spans="1:12" ht="12.75">
      <c r="A133" s="127"/>
      <c r="B133" s="240"/>
      <c r="C133" s="280" t="s">
        <v>391</v>
      </c>
      <c r="D133" s="128">
        <v>162</v>
      </c>
      <c r="E133" s="78">
        <v>186</v>
      </c>
      <c r="F133" s="129">
        <v>348</v>
      </c>
      <c r="G133" s="78">
        <v>27</v>
      </c>
      <c r="H133" s="78">
        <v>16</v>
      </c>
      <c r="I133" s="78">
        <v>43</v>
      </c>
      <c r="J133" s="128">
        <v>189</v>
      </c>
      <c r="K133" s="78">
        <v>202</v>
      </c>
      <c r="L133" s="78">
        <v>391</v>
      </c>
    </row>
    <row r="134" spans="1:12" ht="12.75">
      <c r="A134" s="127"/>
      <c r="B134" s="240"/>
      <c r="C134" s="280" t="s">
        <v>4</v>
      </c>
      <c r="D134" s="128">
        <v>30</v>
      </c>
      <c r="E134" s="78">
        <v>113</v>
      </c>
      <c r="F134" s="129">
        <v>143</v>
      </c>
      <c r="G134" s="78">
        <v>0</v>
      </c>
      <c r="H134" s="78">
        <v>19</v>
      </c>
      <c r="I134" s="78">
        <v>19</v>
      </c>
      <c r="J134" s="128">
        <v>30</v>
      </c>
      <c r="K134" s="78">
        <v>132</v>
      </c>
      <c r="L134" s="78">
        <v>162</v>
      </c>
    </row>
    <row r="135" spans="1:12" ht="12.75">
      <c r="A135" s="127"/>
      <c r="B135" s="240"/>
      <c r="C135" s="238" t="s">
        <v>300</v>
      </c>
      <c r="D135" s="160">
        <v>192</v>
      </c>
      <c r="E135" s="161">
        <v>299</v>
      </c>
      <c r="F135" s="245">
        <v>491</v>
      </c>
      <c r="G135" s="161">
        <v>27</v>
      </c>
      <c r="H135" s="161">
        <v>35</v>
      </c>
      <c r="I135" s="161">
        <v>62</v>
      </c>
      <c r="J135" s="160">
        <v>219</v>
      </c>
      <c r="K135" s="161">
        <v>334</v>
      </c>
      <c r="L135" s="161">
        <v>553</v>
      </c>
    </row>
    <row r="136" spans="1:12" ht="12.75">
      <c r="A136" s="127"/>
      <c r="B136" s="126" t="s">
        <v>402</v>
      </c>
      <c r="C136" s="238"/>
      <c r="D136" s="142"/>
      <c r="E136" s="92"/>
      <c r="F136" s="239"/>
      <c r="G136" s="92"/>
      <c r="H136" s="92"/>
      <c r="I136" s="92"/>
      <c r="J136" s="142"/>
      <c r="K136" s="92"/>
      <c r="L136" s="92"/>
    </row>
    <row r="137" spans="1:12" ht="12.75">
      <c r="A137" s="127"/>
      <c r="B137" s="240"/>
      <c r="C137" s="254" t="s">
        <v>24</v>
      </c>
      <c r="D137" s="95">
        <v>119</v>
      </c>
      <c r="E137" s="79">
        <v>61</v>
      </c>
      <c r="F137" s="237">
        <v>180</v>
      </c>
      <c r="G137" s="236">
        <v>7</v>
      </c>
      <c r="H137" s="236">
        <v>3</v>
      </c>
      <c r="I137" s="236">
        <v>10</v>
      </c>
      <c r="J137" s="95">
        <v>126</v>
      </c>
      <c r="K137" s="236">
        <v>64</v>
      </c>
      <c r="L137" s="79">
        <v>190</v>
      </c>
    </row>
    <row r="138" spans="1:12" ht="12.75">
      <c r="A138" s="127"/>
      <c r="C138" s="127" t="s">
        <v>414</v>
      </c>
      <c r="D138" s="95">
        <v>529</v>
      </c>
      <c r="E138" s="79">
        <v>770</v>
      </c>
      <c r="F138" s="237">
        <v>1299</v>
      </c>
      <c r="G138" s="236">
        <v>23</v>
      </c>
      <c r="H138" s="236">
        <v>38</v>
      </c>
      <c r="I138" s="236">
        <v>61</v>
      </c>
      <c r="J138" s="95">
        <v>552</v>
      </c>
      <c r="K138" s="236">
        <v>808</v>
      </c>
      <c r="L138" s="79">
        <v>1360</v>
      </c>
    </row>
    <row r="139" spans="1:12" ht="12.75">
      <c r="A139" s="127"/>
      <c r="B139" s="240"/>
      <c r="C139" s="490" t="s">
        <v>300</v>
      </c>
      <c r="D139" s="161">
        <v>648</v>
      </c>
      <c r="E139" s="161">
        <v>831</v>
      </c>
      <c r="F139" s="245">
        <v>1479</v>
      </c>
      <c r="G139" s="161">
        <v>30</v>
      </c>
      <c r="H139" s="161">
        <v>41</v>
      </c>
      <c r="I139" s="161">
        <v>71</v>
      </c>
      <c r="J139" s="160">
        <v>678</v>
      </c>
      <c r="K139" s="161">
        <v>872</v>
      </c>
      <c r="L139" s="161">
        <v>1550</v>
      </c>
    </row>
    <row r="140" spans="1:12" ht="12.75">
      <c r="A140" s="127"/>
      <c r="B140" s="126" t="s">
        <v>403</v>
      </c>
      <c r="C140" s="238"/>
      <c r="D140" s="142"/>
      <c r="E140" s="92"/>
      <c r="F140" s="239"/>
      <c r="G140" s="92"/>
      <c r="H140" s="92"/>
      <c r="I140" s="92"/>
      <c r="J140" s="142"/>
      <c r="K140" s="92"/>
      <c r="L140" s="92"/>
    </row>
    <row r="141" spans="1:12" ht="12.75">
      <c r="A141" s="127"/>
      <c r="C141" s="127" t="s">
        <v>403</v>
      </c>
      <c r="D141" s="95">
        <v>199</v>
      </c>
      <c r="E141" s="79">
        <v>543</v>
      </c>
      <c r="F141" s="237">
        <v>742</v>
      </c>
      <c r="G141" s="236">
        <v>40</v>
      </c>
      <c r="H141" s="236">
        <v>66</v>
      </c>
      <c r="I141" s="236">
        <v>106</v>
      </c>
      <c r="J141" s="95">
        <v>239</v>
      </c>
      <c r="K141" s="236">
        <v>609</v>
      </c>
      <c r="L141" s="79">
        <v>848</v>
      </c>
    </row>
    <row r="142" spans="1:12" ht="12.75">
      <c r="A142" s="127"/>
      <c r="B142" s="240"/>
      <c r="C142" s="238" t="s">
        <v>300</v>
      </c>
      <c r="D142" s="160">
        <v>199</v>
      </c>
      <c r="E142" s="161">
        <v>543</v>
      </c>
      <c r="F142" s="245">
        <v>742</v>
      </c>
      <c r="G142" s="161">
        <v>40</v>
      </c>
      <c r="H142" s="161">
        <v>66</v>
      </c>
      <c r="I142" s="161">
        <v>106</v>
      </c>
      <c r="J142" s="160">
        <v>239</v>
      </c>
      <c r="K142" s="161">
        <v>609</v>
      </c>
      <c r="L142" s="161">
        <v>848</v>
      </c>
    </row>
    <row r="143" spans="1:12" ht="12.75">
      <c r="A143" s="127"/>
      <c r="B143" s="126" t="s">
        <v>393</v>
      </c>
      <c r="C143" s="238"/>
      <c r="D143" s="142"/>
      <c r="E143" s="92"/>
      <c r="F143" s="239"/>
      <c r="G143" s="92"/>
      <c r="H143" s="92"/>
      <c r="I143" s="92"/>
      <c r="J143" s="142"/>
      <c r="K143" s="92"/>
      <c r="L143" s="92"/>
    </row>
    <row r="144" spans="1:12" ht="12.75">
      <c r="A144" s="127"/>
      <c r="C144" s="280" t="s">
        <v>7</v>
      </c>
      <c r="D144" s="128">
        <v>56</v>
      </c>
      <c r="E144" s="78">
        <v>46</v>
      </c>
      <c r="F144" s="129">
        <v>102</v>
      </c>
      <c r="G144" s="78">
        <v>0</v>
      </c>
      <c r="H144" s="78">
        <v>1</v>
      </c>
      <c r="I144" s="78">
        <v>1</v>
      </c>
      <c r="J144" s="128">
        <v>56</v>
      </c>
      <c r="K144" s="78">
        <v>47</v>
      </c>
      <c r="L144" s="78">
        <v>103</v>
      </c>
    </row>
    <row r="145" spans="1:12" ht="12.75">
      <c r="A145" s="127"/>
      <c r="B145" s="240"/>
      <c r="C145" s="238" t="s">
        <v>300</v>
      </c>
      <c r="D145" s="160">
        <v>56</v>
      </c>
      <c r="E145" s="161">
        <v>46</v>
      </c>
      <c r="F145" s="245">
        <v>102</v>
      </c>
      <c r="G145" s="161">
        <v>0</v>
      </c>
      <c r="H145" s="161">
        <v>1</v>
      </c>
      <c r="I145" s="161">
        <v>1</v>
      </c>
      <c r="J145" s="160">
        <v>56</v>
      </c>
      <c r="K145" s="161">
        <v>47</v>
      </c>
      <c r="L145" s="161">
        <v>103</v>
      </c>
    </row>
    <row r="146" spans="1:12" ht="12.75">
      <c r="A146" s="127"/>
      <c r="B146" s="126" t="s">
        <v>566</v>
      </c>
      <c r="C146" s="238"/>
      <c r="D146" s="142"/>
      <c r="E146" s="92"/>
      <c r="F146" s="239"/>
      <c r="G146" s="92"/>
      <c r="H146" s="92"/>
      <c r="I146" s="92"/>
      <c r="J146" s="142"/>
      <c r="K146" s="92"/>
      <c r="L146" s="92"/>
    </row>
    <row r="147" spans="1:12" ht="12.75">
      <c r="A147" s="127"/>
      <c r="C147" s="280" t="s">
        <v>566</v>
      </c>
      <c r="D147" s="128">
        <v>3</v>
      </c>
      <c r="E147" s="78">
        <v>23</v>
      </c>
      <c r="F147" s="129">
        <v>26</v>
      </c>
      <c r="G147" s="78">
        <v>0</v>
      </c>
      <c r="H147" s="78">
        <v>11</v>
      </c>
      <c r="I147" s="78">
        <v>11</v>
      </c>
      <c r="J147" s="128">
        <v>3</v>
      </c>
      <c r="K147" s="78">
        <v>34</v>
      </c>
      <c r="L147" s="78">
        <v>37</v>
      </c>
    </row>
    <row r="148" spans="1:12" ht="12.75">
      <c r="A148" s="127"/>
      <c r="B148" s="240"/>
      <c r="C148" s="238" t="s">
        <v>300</v>
      </c>
      <c r="D148" s="160">
        <v>3</v>
      </c>
      <c r="E148" s="161">
        <v>23</v>
      </c>
      <c r="F148" s="245">
        <v>26</v>
      </c>
      <c r="G148" s="161">
        <v>0</v>
      </c>
      <c r="H148" s="161">
        <v>11</v>
      </c>
      <c r="I148" s="161">
        <v>11</v>
      </c>
      <c r="J148" s="160">
        <v>3</v>
      </c>
      <c r="K148" s="161">
        <v>34</v>
      </c>
      <c r="L148" s="161">
        <v>37</v>
      </c>
    </row>
    <row r="149" spans="1:12" ht="12.75">
      <c r="A149" s="127"/>
      <c r="B149" s="126" t="s">
        <v>404</v>
      </c>
      <c r="C149" s="238"/>
      <c r="D149" s="142"/>
      <c r="E149" s="92"/>
      <c r="F149" s="239"/>
      <c r="G149" s="92"/>
      <c r="H149" s="92"/>
      <c r="I149" s="92"/>
      <c r="J149" s="142"/>
      <c r="K149" s="92"/>
      <c r="L149" s="92"/>
    </row>
    <row r="150" spans="1:12" ht="12.75">
      <c r="A150" s="127"/>
      <c r="C150" s="127" t="s">
        <v>404</v>
      </c>
      <c r="D150" s="95">
        <v>47</v>
      </c>
      <c r="E150" s="79">
        <v>168</v>
      </c>
      <c r="F150" s="237">
        <v>215</v>
      </c>
      <c r="G150" s="236">
        <v>27</v>
      </c>
      <c r="H150" s="236">
        <v>134</v>
      </c>
      <c r="I150" s="236">
        <v>161</v>
      </c>
      <c r="J150" s="95">
        <v>74</v>
      </c>
      <c r="K150" s="236">
        <v>302</v>
      </c>
      <c r="L150" s="79">
        <v>376</v>
      </c>
    </row>
    <row r="151" spans="1:12" ht="12.75">
      <c r="A151" s="127"/>
      <c r="B151" s="240"/>
      <c r="C151" s="238" t="s">
        <v>300</v>
      </c>
      <c r="D151" s="160">
        <v>47</v>
      </c>
      <c r="E151" s="161">
        <v>168</v>
      </c>
      <c r="F151" s="245">
        <v>215</v>
      </c>
      <c r="G151" s="161">
        <v>27</v>
      </c>
      <c r="H151" s="161">
        <v>134</v>
      </c>
      <c r="I151" s="161">
        <v>161</v>
      </c>
      <c r="J151" s="160">
        <v>74</v>
      </c>
      <c r="K151" s="161">
        <v>302</v>
      </c>
      <c r="L151" s="161">
        <v>376</v>
      </c>
    </row>
    <row r="152" spans="1:12" ht="12.75">
      <c r="A152" s="127"/>
      <c r="B152" s="854" t="s">
        <v>194</v>
      </c>
      <c r="C152" s="855"/>
      <c r="D152" s="142"/>
      <c r="E152" s="92"/>
      <c r="F152" s="239"/>
      <c r="G152" s="92"/>
      <c r="H152" s="92"/>
      <c r="I152" s="92"/>
      <c r="J152" s="142"/>
      <c r="K152" s="92"/>
      <c r="L152" s="92"/>
    </row>
    <row r="153" spans="1:12" ht="12.75">
      <c r="A153" s="127"/>
      <c r="C153" s="130" t="s">
        <v>25</v>
      </c>
      <c r="D153" s="95">
        <v>37</v>
      </c>
      <c r="E153" s="79">
        <v>15</v>
      </c>
      <c r="F153" s="237">
        <v>52</v>
      </c>
      <c r="G153" s="236">
        <v>5</v>
      </c>
      <c r="H153" s="236">
        <v>1</v>
      </c>
      <c r="I153" s="236">
        <v>6</v>
      </c>
      <c r="J153" s="95">
        <v>42</v>
      </c>
      <c r="K153" s="236">
        <v>16</v>
      </c>
      <c r="L153" s="79">
        <v>58</v>
      </c>
    </row>
    <row r="154" spans="1:12" ht="26.25">
      <c r="A154" s="127"/>
      <c r="B154" s="240"/>
      <c r="C154" s="244" t="s">
        <v>352</v>
      </c>
      <c r="D154" s="95">
        <v>279</v>
      </c>
      <c r="E154" s="79">
        <v>200</v>
      </c>
      <c r="F154" s="237">
        <v>479</v>
      </c>
      <c r="G154" s="236">
        <v>6</v>
      </c>
      <c r="H154" s="236">
        <v>4</v>
      </c>
      <c r="I154" s="236">
        <v>10</v>
      </c>
      <c r="J154" s="95">
        <v>285</v>
      </c>
      <c r="K154" s="236">
        <v>204</v>
      </c>
      <c r="L154" s="79">
        <v>489</v>
      </c>
    </row>
    <row r="155" spans="1:12" ht="12.75">
      <c r="A155" s="127"/>
      <c r="C155" s="127" t="s">
        <v>163</v>
      </c>
      <c r="D155" s="95">
        <v>129</v>
      </c>
      <c r="E155" s="79">
        <v>79</v>
      </c>
      <c r="F155" s="237">
        <v>208</v>
      </c>
      <c r="G155" s="236">
        <v>14</v>
      </c>
      <c r="H155" s="236">
        <v>12</v>
      </c>
      <c r="I155" s="236">
        <v>26</v>
      </c>
      <c r="J155" s="95">
        <v>143</v>
      </c>
      <c r="K155" s="236">
        <v>91</v>
      </c>
      <c r="L155" s="79">
        <v>234</v>
      </c>
    </row>
    <row r="156" spans="1:12" ht="12.75">
      <c r="A156" s="127"/>
      <c r="B156" s="240"/>
      <c r="C156" s="130" t="s">
        <v>164</v>
      </c>
      <c r="D156" s="95">
        <v>14</v>
      </c>
      <c r="E156" s="79">
        <v>11</v>
      </c>
      <c r="F156" s="237">
        <v>25</v>
      </c>
      <c r="G156" s="236">
        <v>1</v>
      </c>
      <c r="H156" s="236">
        <v>0</v>
      </c>
      <c r="I156" s="236">
        <v>1</v>
      </c>
      <c r="J156" s="95">
        <v>15</v>
      </c>
      <c r="K156" s="236">
        <v>11</v>
      </c>
      <c r="L156" s="79">
        <v>26</v>
      </c>
    </row>
    <row r="157" spans="1:12" ht="12.75">
      <c r="A157" s="127"/>
      <c r="B157" s="240"/>
      <c r="C157" s="127" t="s">
        <v>165</v>
      </c>
      <c r="D157" s="95">
        <v>332</v>
      </c>
      <c r="E157" s="79">
        <v>168</v>
      </c>
      <c r="F157" s="237">
        <v>500</v>
      </c>
      <c r="G157" s="236">
        <v>8</v>
      </c>
      <c r="H157" s="236">
        <v>5</v>
      </c>
      <c r="I157" s="236">
        <v>13</v>
      </c>
      <c r="J157" s="95">
        <v>340</v>
      </c>
      <c r="K157" s="236">
        <v>173</v>
      </c>
      <c r="L157" s="79">
        <v>513</v>
      </c>
    </row>
    <row r="158" spans="1:12" ht="12.75">
      <c r="A158" s="127"/>
      <c r="B158" s="240"/>
      <c r="C158" s="130" t="s">
        <v>353</v>
      </c>
      <c r="D158" s="95">
        <v>66</v>
      </c>
      <c r="E158" s="79">
        <v>14</v>
      </c>
      <c r="F158" s="237">
        <v>80</v>
      </c>
      <c r="G158" s="236">
        <v>7</v>
      </c>
      <c r="H158" s="236">
        <v>0</v>
      </c>
      <c r="I158" s="236">
        <v>7</v>
      </c>
      <c r="J158" s="95">
        <v>73</v>
      </c>
      <c r="K158" s="236">
        <v>14</v>
      </c>
      <c r="L158" s="79">
        <v>87</v>
      </c>
    </row>
    <row r="159" spans="1:12" ht="12.75">
      <c r="A159" s="127"/>
      <c r="B159" s="240"/>
      <c r="C159" s="127" t="s">
        <v>26</v>
      </c>
      <c r="D159" s="95">
        <v>359</v>
      </c>
      <c r="E159" s="79">
        <v>254</v>
      </c>
      <c r="F159" s="237">
        <v>613</v>
      </c>
      <c r="G159" s="236">
        <v>17</v>
      </c>
      <c r="H159" s="236">
        <v>17</v>
      </c>
      <c r="I159" s="236">
        <v>34</v>
      </c>
      <c r="J159" s="95">
        <v>376</v>
      </c>
      <c r="K159" s="236">
        <v>271</v>
      </c>
      <c r="L159" s="79">
        <v>647</v>
      </c>
    </row>
    <row r="160" spans="1:12" ht="12.75">
      <c r="A160" s="127"/>
      <c r="B160" s="240"/>
      <c r="C160" s="238" t="s">
        <v>300</v>
      </c>
      <c r="D160" s="160">
        <v>1216</v>
      </c>
      <c r="E160" s="161">
        <v>741</v>
      </c>
      <c r="F160" s="245">
        <v>1957</v>
      </c>
      <c r="G160" s="161">
        <v>58</v>
      </c>
      <c r="H160" s="161">
        <v>39</v>
      </c>
      <c r="I160" s="161">
        <v>97</v>
      </c>
      <c r="J160" s="160">
        <v>1274</v>
      </c>
      <c r="K160" s="161">
        <v>780</v>
      </c>
      <c r="L160" s="161">
        <v>2054</v>
      </c>
    </row>
    <row r="161" spans="1:12" ht="25.5" customHeight="1">
      <c r="A161" s="127"/>
      <c r="B161" s="854" t="s">
        <v>409</v>
      </c>
      <c r="C161" s="855"/>
      <c r="D161" s="142"/>
      <c r="E161" s="92"/>
      <c r="F161" s="239"/>
      <c r="G161" s="92"/>
      <c r="H161" s="92"/>
      <c r="I161" s="92"/>
      <c r="J161" s="142"/>
      <c r="K161" s="92"/>
      <c r="L161" s="92"/>
    </row>
    <row r="162" spans="1:12" ht="12.75">
      <c r="A162" s="127"/>
      <c r="C162" s="127" t="s">
        <v>27</v>
      </c>
      <c r="D162" s="95">
        <v>35</v>
      </c>
      <c r="E162" s="79">
        <v>48</v>
      </c>
      <c r="F162" s="237">
        <v>83</v>
      </c>
      <c r="G162" s="236">
        <v>1</v>
      </c>
      <c r="H162" s="236">
        <v>9</v>
      </c>
      <c r="I162" s="236">
        <v>10</v>
      </c>
      <c r="J162" s="95">
        <v>36</v>
      </c>
      <c r="K162" s="236">
        <v>57</v>
      </c>
      <c r="L162" s="79">
        <v>93</v>
      </c>
    </row>
    <row r="163" spans="1:12" ht="12.75">
      <c r="A163" s="127"/>
      <c r="B163" s="240"/>
      <c r="C163" s="238" t="s">
        <v>300</v>
      </c>
      <c r="D163" s="160">
        <v>35</v>
      </c>
      <c r="E163" s="161">
        <v>48</v>
      </c>
      <c r="F163" s="245">
        <v>83</v>
      </c>
      <c r="G163" s="161">
        <v>1</v>
      </c>
      <c r="H163" s="161">
        <v>9</v>
      </c>
      <c r="I163" s="161">
        <v>10</v>
      </c>
      <c r="J163" s="160">
        <v>36</v>
      </c>
      <c r="K163" s="161">
        <v>57</v>
      </c>
      <c r="L163" s="161">
        <v>93</v>
      </c>
    </row>
    <row r="164" spans="1:12" ht="12.75">
      <c r="A164" s="127"/>
      <c r="B164" s="126" t="s">
        <v>405</v>
      </c>
      <c r="C164" s="238"/>
      <c r="D164" s="142"/>
      <c r="E164" s="92"/>
      <c r="F164" s="239"/>
      <c r="G164" s="92"/>
      <c r="H164" s="92"/>
      <c r="I164" s="92"/>
      <c r="J164" s="142"/>
      <c r="K164" s="92"/>
      <c r="L164" s="92"/>
    </row>
    <row r="165" spans="1:12" ht="12.75">
      <c r="A165" s="127"/>
      <c r="C165" s="127" t="s">
        <v>405</v>
      </c>
      <c r="D165" s="95">
        <v>155</v>
      </c>
      <c r="E165" s="79">
        <v>537</v>
      </c>
      <c r="F165" s="237">
        <v>692</v>
      </c>
      <c r="G165" s="236">
        <v>10</v>
      </c>
      <c r="H165" s="236">
        <v>36</v>
      </c>
      <c r="I165" s="236">
        <v>46</v>
      </c>
      <c r="J165" s="95">
        <v>165</v>
      </c>
      <c r="K165" s="236">
        <v>573</v>
      </c>
      <c r="L165" s="79">
        <v>738</v>
      </c>
    </row>
    <row r="166" spans="1:12" ht="12.75">
      <c r="A166" s="127"/>
      <c r="B166" s="240"/>
      <c r="C166" s="238" t="s">
        <v>300</v>
      </c>
      <c r="D166" s="160">
        <v>155</v>
      </c>
      <c r="E166" s="161">
        <v>537</v>
      </c>
      <c r="F166" s="245">
        <v>692</v>
      </c>
      <c r="G166" s="161">
        <v>10</v>
      </c>
      <c r="H166" s="161">
        <v>36</v>
      </c>
      <c r="I166" s="161">
        <v>46</v>
      </c>
      <c r="J166" s="160">
        <v>165</v>
      </c>
      <c r="K166" s="161">
        <v>573</v>
      </c>
      <c r="L166" s="161">
        <v>738</v>
      </c>
    </row>
    <row r="167" spans="1:12" ht="12.75">
      <c r="A167" s="127"/>
      <c r="B167" s="126" t="s">
        <v>406</v>
      </c>
      <c r="C167" s="238"/>
      <c r="D167" s="142"/>
      <c r="E167" s="92"/>
      <c r="F167" s="239"/>
      <c r="G167" s="92"/>
      <c r="H167" s="92"/>
      <c r="I167" s="92"/>
      <c r="J167" s="142"/>
      <c r="K167" s="92"/>
      <c r="L167" s="92"/>
    </row>
    <row r="168" spans="1:12" ht="12.75">
      <c r="A168" s="127"/>
      <c r="C168" s="127" t="s">
        <v>406</v>
      </c>
      <c r="D168" s="95">
        <v>258</v>
      </c>
      <c r="E168" s="79">
        <v>364</v>
      </c>
      <c r="F168" s="237">
        <v>622</v>
      </c>
      <c r="G168" s="236">
        <v>5</v>
      </c>
      <c r="H168" s="236">
        <v>7</v>
      </c>
      <c r="I168" s="236">
        <v>12</v>
      </c>
      <c r="J168" s="95">
        <v>263</v>
      </c>
      <c r="K168" s="236">
        <v>371</v>
      </c>
      <c r="L168" s="79">
        <v>634</v>
      </c>
    </row>
    <row r="169" spans="1:12" ht="12.75">
      <c r="A169" s="127"/>
      <c r="B169" s="240"/>
      <c r="C169" s="238" t="s">
        <v>300</v>
      </c>
      <c r="D169" s="160">
        <v>258</v>
      </c>
      <c r="E169" s="161">
        <v>364</v>
      </c>
      <c r="F169" s="245">
        <v>622</v>
      </c>
      <c r="G169" s="161">
        <v>5</v>
      </c>
      <c r="H169" s="161">
        <v>7</v>
      </c>
      <c r="I169" s="161">
        <v>12</v>
      </c>
      <c r="J169" s="160">
        <v>263</v>
      </c>
      <c r="K169" s="161">
        <v>371</v>
      </c>
      <c r="L169" s="161">
        <v>634</v>
      </c>
    </row>
    <row r="170" spans="1:12" ht="12.75">
      <c r="A170" s="127"/>
      <c r="B170" s="126" t="s">
        <v>407</v>
      </c>
      <c r="C170" s="238"/>
      <c r="D170" s="142"/>
      <c r="E170" s="92"/>
      <c r="F170" s="239"/>
      <c r="G170" s="92"/>
      <c r="H170" s="92"/>
      <c r="I170" s="92"/>
      <c r="J170" s="142"/>
      <c r="K170" s="92"/>
      <c r="L170" s="92"/>
    </row>
    <row r="171" spans="1:12" ht="12.75">
      <c r="A171" s="127"/>
      <c r="C171" s="127" t="s">
        <v>407</v>
      </c>
      <c r="D171" s="95">
        <v>214</v>
      </c>
      <c r="E171" s="79">
        <v>113</v>
      </c>
      <c r="F171" s="237">
        <v>327</v>
      </c>
      <c r="G171" s="236">
        <v>9</v>
      </c>
      <c r="H171" s="236">
        <v>7</v>
      </c>
      <c r="I171" s="236">
        <v>16</v>
      </c>
      <c r="J171" s="95">
        <v>223</v>
      </c>
      <c r="K171" s="236">
        <v>120</v>
      </c>
      <c r="L171" s="79">
        <v>343</v>
      </c>
    </row>
    <row r="172" spans="1:12" ht="12.75">
      <c r="A172" s="127"/>
      <c r="B172" s="240"/>
      <c r="C172" s="238" t="s">
        <v>300</v>
      </c>
      <c r="D172" s="160">
        <v>214</v>
      </c>
      <c r="E172" s="161">
        <v>113</v>
      </c>
      <c r="F172" s="245">
        <v>327</v>
      </c>
      <c r="G172" s="161">
        <v>9</v>
      </c>
      <c r="H172" s="161">
        <v>7</v>
      </c>
      <c r="I172" s="161">
        <v>16</v>
      </c>
      <c r="J172" s="160">
        <v>223</v>
      </c>
      <c r="K172" s="161">
        <v>120</v>
      </c>
      <c r="L172" s="161">
        <v>343</v>
      </c>
    </row>
    <row r="173" spans="1:12" ht="12.75">
      <c r="A173" s="127"/>
      <c r="B173" s="126" t="s">
        <v>147</v>
      </c>
      <c r="C173" s="238"/>
      <c r="D173" s="142"/>
      <c r="E173" s="92"/>
      <c r="F173" s="239"/>
      <c r="G173" s="92"/>
      <c r="H173" s="92"/>
      <c r="I173" s="92"/>
      <c r="J173" s="142"/>
      <c r="K173" s="92"/>
      <c r="L173" s="92"/>
    </row>
    <row r="174" spans="1:12" ht="12.75">
      <c r="A174" s="127"/>
      <c r="B174" s="240"/>
      <c r="C174" s="130" t="s">
        <v>166</v>
      </c>
      <c r="D174" s="95">
        <v>3</v>
      </c>
      <c r="E174" s="79">
        <v>15</v>
      </c>
      <c r="F174" s="237">
        <v>18</v>
      </c>
      <c r="G174" s="236">
        <v>0</v>
      </c>
      <c r="H174" s="236">
        <v>0</v>
      </c>
      <c r="I174" s="236">
        <v>0</v>
      </c>
      <c r="J174" s="95">
        <v>3</v>
      </c>
      <c r="K174" s="236">
        <v>15</v>
      </c>
      <c r="L174" s="79">
        <v>18</v>
      </c>
    </row>
    <row r="175" spans="1:12" ht="12.75">
      <c r="A175" s="127"/>
      <c r="B175" s="240"/>
      <c r="C175" s="130" t="s">
        <v>168</v>
      </c>
      <c r="D175" s="95">
        <v>6</v>
      </c>
      <c r="E175" s="79">
        <v>8</v>
      </c>
      <c r="F175" s="237">
        <v>14</v>
      </c>
      <c r="G175" s="236">
        <v>0</v>
      </c>
      <c r="H175" s="236">
        <v>3</v>
      </c>
      <c r="I175" s="236">
        <v>3</v>
      </c>
      <c r="J175" s="95">
        <v>6</v>
      </c>
      <c r="K175" s="236">
        <v>11</v>
      </c>
      <c r="L175" s="79">
        <v>17</v>
      </c>
    </row>
    <row r="176" spans="1:12" ht="12.75">
      <c r="A176" s="127"/>
      <c r="C176" s="127" t="s">
        <v>167</v>
      </c>
      <c r="D176" s="95">
        <v>17</v>
      </c>
      <c r="E176" s="79">
        <v>36</v>
      </c>
      <c r="F176" s="237">
        <v>53</v>
      </c>
      <c r="G176" s="236">
        <v>2</v>
      </c>
      <c r="H176" s="236">
        <v>6</v>
      </c>
      <c r="I176" s="236">
        <v>8</v>
      </c>
      <c r="J176" s="95">
        <v>19</v>
      </c>
      <c r="K176" s="236">
        <v>42</v>
      </c>
      <c r="L176" s="79">
        <v>61</v>
      </c>
    </row>
    <row r="177" spans="1:12" ht="12.75">
      <c r="A177" s="127"/>
      <c r="B177" s="240"/>
      <c r="C177" s="127" t="s">
        <v>246</v>
      </c>
      <c r="D177" s="95">
        <v>5</v>
      </c>
      <c r="E177" s="79">
        <v>12</v>
      </c>
      <c r="F177" s="237">
        <v>17</v>
      </c>
      <c r="G177" s="236">
        <v>2</v>
      </c>
      <c r="H177" s="236">
        <v>1</v>
      </c>
      <c r="I177" s="236">
        <v>3</v>
      </c>
      <c r="J177" s="95">
        <v>7</v>
      </c>
      <c r="K177" s="236">
        <v>13</v>
      </c>
      <c r="L177" s="79">
        <v>20</v>
      </c>
    </row>
    <row r="178" spans="1:12" ht="12.75">
      <c r="A178" s="127"/>
      <c r="B178" s="240"/>
      <c r="C178" s="127" t="s">
        <v>247</v>
      </c>
      <c r="D178" s="95">
        <v>12</v>
      </c>
      <c r="E178" s="79">
        <v>14</v>
      </c>
      <c r="F178" s="237">
        <v>26</v>
      </c>
      <c r="G178" s="236">
        <v>3</v>
      </c>
      <c r="H178" s="236">
        <v>2</v>
      </c>
      <c r="I178" s="236">
        <v>5</v>
      </c>
      <c r="J178" s="95">
        <v>15</v>
      </c>
      <c r="K178" s="236">
        <v>16</v>
      </c>
      <c r="L178" s="79">
        <v>31</v>
      </c>
    </row>
    <row r="179" spans="1:12" ht="12.75">
      <c r="A179" s="127"/>
      <c r="B179" s="240"/>
      <c r="C179" s="480" t="s">
        <v>28</v>
      </c>
      <c r="D179" s="95">
        <v>1</v>
      </c>
      <c r="E179" s="79">
        <v>0</v>
      </c>
      <c r="F179" s="237">
        <v>1</v>
      </c>
      <c r="G179" s="236">
        <v>0</v>
      </c>
      <c r="H179" s="236">
        <v>0</v>
      </c>
      <c r="I179" s="236">
        <v>0</v>
      </c>
      <c r="J179" s="95">
        <v>1</v>
      </c>
      <c r="K179" s="236">
        <v>0</v>
      </c>
      <c r="L179" s="79">
        <v>1</v>
      </c>
    </row>
    <row r="180" spans="1:12" ht="12.75">
      <c r="A180" s="127"/>
      <c r="B180" s="240"/>
      <c r="C180" s="127" t="s">
        <v>248</v>
      </c>
      <c r="D180" s="95">
        <v>6</v>
      </c>
      <c r="E180" s="79">
        <v>17</v>
      </c>
      <c r="F180" s="237">
        <v>23</v>
      </c>
      <c r="G180" s="236">
        <v>2</v>
      </c>
      <c r="H180" s="236">
        <v>1</v>
      </c>
      <c r="I180" s="236">
        <v>3</v>
      </c>
      <c r="J180" s="95">
        <v>8</v>
      </c>
      <c r="K180" s="236">
        <v>18</v>
      </c>
      <c r="L180" s="79">
        <v>26</v>
      </c>
    </row>
    <row r="181" spans="1:12" ht="12.75">
      <c r="A181" s="127"/>
      <c r="B181" s="240"/>
      <c r="C181" s="254" t="s">
        <v>53</v>
      </c>
      <c r="D181" s="95">
        <v>5</v>
      </c>
      <c r="E181" s="79">
        <v>5</v>
      </c>
      <c r="F181" s="237">
        <v>10</v>
      </c>
      <c r="G181" s="236">
        <v>0</v>
      </c>
      <c r="H181" s="236">
        <v>0</v>
      </c>
      <c r="I181" s="236">
        <v>0</v>
      </c>
      <c r="J181" s="95">
        <v>5</v>
      </c>
      <c r="K181" s="236">
        <v>5</v>
      </c>
      <c r="L181" s="79">
        <v>10</v>
      </c>
    </row>
    <row r="182" spans="1:12" ht="12.75">
      <c r="A182" s="127"/>
      <c r="B182" s="240"/>
      <c r="C182" s="238" t="s">
        <v>300</v>
      </c>
      <c r="D182" s="160">
        <v>55</v>
      </c>
      <c r="E182" s="161">
        <v>107</v>
      </c>
      <c r="F182" s="245">
        <v>162</v>
      </c>
      <c r="G182" s="161">
        <v>9</v>
      </c>
      <c r="H182" s="161">
        <v>13</v>
      </c>
      <c r="I182" s="161">
        <v>22</v>
      </c>
      <c r="J182" s="160">
        <v>64</v>
      </c>
      <c r="K182" s="161">
        <v>120</v>
      </c>
      <c r="L182" s="161">
        <v>184</v>
      </c>
    </row>
    <row r="183" spans="1:12" ht="12.75">
      <c r="A183" s="127"/>
      <c r="B183" s="854" t="s">
        <v>195</v>
      </c>
      <c r="C183" s="855"/>
      <c r="D183" s="142"/>
      <c r="E183" s="92"/>
      <c r="F183" s="239"/>
      <c r="G183" s="92"/>
      <c r="H183" s="92"/>
      <c r="I183" s="92"/>
      <c r="J183" s="142"/>
      <c r="K183" s="92"/>
      <c r="L183" s="92"/>
    </row>
    <row r="184" spans="1:12" ht="12.75">
      <c r="A184" s="127"/>
      <c r="B184" s="240"/>
      <c r="C184" s="480" t="s">
        <v>821</v>
      </c>
      <c r="D184" s="95">
        <v>3</v>
      </c>
      <c r="E184" s="79">
        <v>10</v>
      </c>
      <c r="F184" s="237">
        <v>13</v>
      </c>
      <c r="G184" s="236">
        <v>1</v>
      </c>
      <c r="H184" s="236">
        <v>1</v>
      </c>
      <c r="I184" s="236">
        <v>2</v>
      </c>
      <c r="J184" s="95">
        <v>4</v>
      </c>
      <c r="K184" s="236">
        <v>11</v>
      </c>
      <c r="L184" s="79">
        <v>15</v>
      </c>
    </row>
    <row r="185" spans="1:12" ht="12.75">
      <c r="A185" s="127"/>
      <c r="C185" s="127" t="s">
        <v>172</v>
      </c>
      <c r="D185" s="95">
        <v>0</v>
      </c>
      <c r="E185" s="79">
        <v>0</v>
      </c>
      <c r="F185" s="237">
        <v>0</v>
      </c>
      <c r="G185" s="236">
        <v>30</v>
      </c>
      <c r="H185" s="236">
        <v>8</v>
      </c>
      <c r="I185" s="236">
        <v>38</v>
      </c>
      <c r="J185" s="95">
        <v>30</v>
      </c>
      <c r="K185" s="236">
        <v>8</v>
      </c>
      <c r="L185" s="79">
        <v>38</v>
      </c>
    </row>
    <row r="186" spans="1:12" ht="12.75">
      <c r="A186" s="127"/>
      <c r="B186" s="240"/>
      <c r="C186" s="238" t="s">
        <v>300</v>
      </c>
      <c r="D186" s="160">
        <v>3</v>
      </c>
      <c r="E186" s="161">
        <v>10</v>
      </c>
      <c r="F186" s="245">
        <v>13</v>
      </c>
      <c r="G186" s="161">
        <v>31</v>
      </c>
      <c r="H186" s="161">
        <v>9</v>
      </c>
      <c r="I186" s="161">
        <v>40</v>
      </c>
      <c r="J186" s="160">
        <v>34</v>
      </c>
      <c r="K186" s="161">
        <v>19</v>
      </c>
      <c r="L186" s="161">
        <v>53</v>
      </c>
    </row>
    <row r="187" spans="1:12" ht="12.75">
      <c r="A187" s="127"/>
      <c r="B187" s="126" t="s">
        <v>395</v>
      </c>
      <c r="C187" s="238"/>
      <c r="D187" s="142"/>
      <c r="E187" s="92"/>
      <c r="F187" s="239"/>
      <c r="G187" s="92"/>
      <c r="H187" s="92"/>
      <c r="I187" s="92"/>
      <c r="J187" s="142"/>
      <c r="K187" s="92"/>
      <c r="L187" s="92"/>
    </row>
    <row r="188" spans="1:12" ht="12.75">
      <c r="A188" s="127"/>
      <c r="C188" s="280" t="s">
        <v>9</v>
      </c>
      <c r="D188" s="128">
        <v>33</v>
      </c>
      <c r="E188" s="78">
        <v>51</v>
      </c>
      <c r="F188" s="129">
        <v>84</v>
      </c>
      <c r="G188" s="78">
        <v>2</v>
      </c>
      <c r="H188" s="78">
        <v>3</v>
      </c>
      <c r="I188" s="78">
        <v>5</v>
      </c>
      <c r="J188" s="128">
        <v>35</v>
      </c>
      <c r="K188" s="78">
        <v>54</v>
      </c>
      <c r="L188" s="78">
        <v>89</v>
      </c>
    </row>
    <row r="189" spans="1:12" ht="12.75">
      <c r="A189" s="127"/>
      <c r="C189" s="280" t="s">
        <v>243</v>
      </c>
      <c r="D189" s="128">
        <v>31</v>
      </c>
      <c r="E189" s="78">
        <v>30</v>
      </c>
      <c r="F189" s="129">
        <v>61</v>
      </c>
      <c r="G189" s="78">
        <v>62</v>
      </c>
      <c r="H189" s="78">
        <v>62</v>
      </c>
      <c r="I189" s="78">
        <v>124</v>
      </c>
      <c r="J189" s="128">
        <v>93</v>
      </c>
      <c r="K189" s="78">
        <v>92</v>
      </c>
      <c r="L189" s="78">
        <v>185</v>
      </c>
    </row>
    <row r="190" spans="1:12" ht="12.75">
      <c r="A190" s="127"/>
      <c r="C190" s="280" t="s">
        <v>11</v>
      </c>
      <c r="D190" s="128">
        <v>574</v>
      </c>
      <c r="E190" s="78">
        <v>435</v>
      </c>
      <c r="F190" s="129">
        <v>1009</v>
      </c>
      <c r="G190" s="78">
        <v>12</v>
      </c>
      <c r="H190" s="78">
        <v>11</v>
      </c>
      <c r="I190" s="78">
        <v>23</v>
      </c>
      <c r="J190" s="128">
        <v>586</v>
      </c>
      <c r="K190" s="78">
        <v>446</v>
      </c>
      <c r="L190" s="78">
        <v>1032</v>
      </c>
    </row>
    <row r="191" spans="1:12" ht="12.75">
      <c r="A191" s="127"/>
      <c r="B191" s="240"/>
      <c r="C191" s="238" t="s">
        <v>300</v>
      </c>
      <c r="D191" s="160">
        <v>638</v>
      </c>
      <c r="E191" s="161">
        <v>516</v>
      </c>
      <c r="F191" s="245">
        <v>1154</v>
      </c>
      <c r="G191" s="161">
        <v>76</v>
      </c>
      <c r="H191" s="161">
        <v>76</v>
      </c>
      <c r="I191" s="161">
        <v>152</v>
      </c>
      <c r="J191" s="160">
        <v>714</v>
      </c>
      <c r="K191" s="161">
        <v>592</v>
      </c>
      <c r="L191" s="161">
        <v>1306</v>
      </c>
    </row>
    <row r="192" spans="1:12" ht="12.75">
      <c r="A192" s="127"/>
      <c r="B192" s="126" t="s">
        <v>396</v>
      </c>
      <c r="C192" s="238"/>
      <c r="D192" s="142"/>
      <c r="E192" s="92"/>
      <c r="F192" s="239"/>
      <c r="G192" s="92"/>
      <c r="H192" s="92"/>
      <c r="I192" s="92"/>
      <c r="J192" s="142"/>
      <c r="K192" s="92"/>
      <c r="L192" s="92"/>
    </row>
    <row r="193" spans="1:12" ht="12.75">
      <c r="A193" s="127"/>
      <c r="C193" s="280" t="s">
        <v>500</v>
      </c>
      <c r="D193" s="128">
        <v>8</v>
      </c>
      <c r="E193" s="78">
        <v>5</v>
      </c>
      <c r="F193" s="129">
        <v>13</v>
      </c>
      <c r="G193" s="78">
        <v>57</v>
      </c>
      <c r="H193" s="78">
        <v>25</v>
      </c>
      <c r="I193" s="78">
        <v>82</v>
      </c>
      <c r="J193" s="128">
        <v>65</v>
      </c>
      <c r="K193" s="78">
        <v>30</v>
      </c>
      <c r="L193" s="78">
        <v>95</v>
      </c>
    </row>
    <row r="194" spans="1:12" ht="12.75">
      <c r="A194" s="127"/>
      <c r="C194" s="280" t="s">
        <v>12</v>
      </c>
      <c r="D194" s="128">
        <v>1302</v>
      </c>
      <c r="E194" s="78">
        <v>135</v>
      </c>
      <c r="F194" s="129">
        <v>1437</v>
      </c>
      <c r="G194" s="78">
        <v>31</v>
      </c>
      <c r="H194" s="78">
        <v>7</v>
      </c>
      <c r="I194" s="78">
        <v>38</v>
      </c>
      <c r="J194" s="128">
        <v>1333</v>
      </c>
      <c r="K194" s="78">
        <v>142</v>
      </c>
      <c r="L194" s="78">
        <v>1475</v>
      </c>
    </row>
    <row r="195" spans="1:12" ht="12.75">
      <c r="A195" s="127"/>
      <c r="C195" s="280" t="s">
        <v>626</v>
      </c>
      <c r="D195" s="128">
        <v>151</v>
      </c>
      <c r="E195" s="78">
        <v>20</v>
      </c>
      <c r="F195" s="129">
        <v>171</v>
      </c>
      <c r="G195" s="78">
        <v>7</v>
      </c>
      <c r="H195" s="78">
        <v>2</v>
      </c>
      <c r="I195" s="78">
        <v>9</v>
      </c>
      <c r="J195" s="128">
        <v>158</v>
      </c>
      <c r="K195" s="78">
        <v>22</v>
      </c>
      <c r="L195" s="78">
        <v>180</v>
      </c>
    </row>
    <row r="196" spans="1:12" ht="12.75">
      <c r="A196" s="127"/>
      <c r="C196" s="629" t="s">
        <v>14</v>
      </c>
      <c r="D196" s="128">
        <v>0</v>
      </c>
      <c r="E196" s="78">
        <v>1</v>
      </c>
      <c r="F196" s="129">
        <v>1</v>
      </c>
      <c r="G196" s="78">
        <v>0</v>
      </c>
      <c r="H196" s="78">
        <v>0</v>
      </c>
      <c r="I196" s="78">
        <v>0</v>
      </c>
      <c r="J196" s="128">
        <v>0</v>
      </c>
      <c r="K196" s="78">
        <v>1</v>
      </c>
      <c r="L196" s="78">
        <v>1</v>
      </c>
    </row>
    <row r="197" spans="1:12" ht="12.75">
      <c r="A197" s="127"/>
      <c r="C197" s="280" t="s">
        <v>17</v>
      </c>
      <c r="D197" s="128">
        <v>30</v>
      </c>
      <c r="E197" s="78">
        <v>12</v>
      </c>
      <c r="F197" s="129">
        <v>42</v>
      </c>
      <c r="G197" s="78">
        <v>2</v>
      </c>
      <c r="H197" s="78">
        <v>0</v>
      </c>
      <c r="I197" s="78">
        <v>2</v>
      </c>
      <c r="J197" s="128">
        <v>32</v>
      </c>
      <c r="K197" s="78">
        <v>12</v>
      </c>
      <c r="L197" s="78">
        <v>44</v>
      </c>
    </row>
    <row r="198" spans="1:12" ht="12.75">
      <c r="A198" s="127"/>
      <c r="C198" s="629" t="s">
        <v>18</v>
      </c>
      <c r="D198" s="128">
        <v>0</v>
      </c>
      <c r="E198" s="78">
        <v>0</v>
      </c>
      <c r="F198" s="129">
        <v>0</v>
      </c>
      <c r="G198" s="78">
        <v>1</v>
      </c>
      <c r="H198" s="78">
        <v>0</v>
      </c>
      <c r="I198" s="78">
        <v>1</v>
      </c>
      <c r="J198" s="128">
        <v>1</v>
      </c>
      <c r="K198" s="78">
        <v>0</v>
      </c>
      <c r="L198" s="78">
        <v>1</v>
      </c>
    </row>
    <row r="199" spans="1:12" ht="12.75">
      <c r="A199" s="127"/>
      <c r="C199" s="238" t="s">
        <v>300</v>
      </c>
      <c r="D199" s="160">
        <v>1491</v>
      </c>
      <c r="E199" s="161">
        <v>173</v>
      </c>
      <c r="F199" s="245">
        <v>1664</v>
      </c>
      <c r="G199" s="161">
        <v>98</v>
      </c>
      <c r="H199" s="161">
        <v>34</v>
      </c>
      <c r="I199" s="161">
        <v>132</v>
      </c>
      <c r="J199" s="160">
        <v>1589</v>
      </c>
      <c r="K199" s="161">
        <v>207</v>
      </c>
      <c r="L199" s="161">
        <v>1796</v>
      </c>
    </row>
    <row r="200" spans="1:12" ht="12.75">
      <c r="A200" s="127"/>
      <c r="B200" s="126" t="s">
        <v>139</v>
      </c>
      <c r="C200" s="238"/>
      <c r="D200" s="142"/>
      <c r="E200" s="92"/>
      <c r="F200" s="239"/>
      <c r="G200" s="92"/>
      <c r="H200" s="92"/>
      <c r="I200" s="92"/>
      <c r="J200" s="142"/>
      <c r="K200" s="92"/>
      <c r="L200" s="92"/>
    </row>
    <row r="201" spans="1:12" ht="12.75">
      <c r="A201" s="127"/>
      <c r="B201" s="240"/>
      <c r="C201" s="130" t="s">
        <v>29</v>
      </c>
      <c r="D201" s="95">
        <v>94</v>
      </c>
      <c r="E201" s="79">
        <v>240</v>
      </c>
      <c r="F201" s="237">
        <v>334</v>
      </c>
      <c r="G201" s="236">
        <v>5</v>
      </c>
      <c r="H201" s="236">
        <v>9</v>
      </c>
      <c r="I201" s="236">
        <v>14</v>
      </c>
      <c r="J201" s="95">
        <v>99</v>
      </c>
      <c r="K201" s="236">
        <v>249</v>
      </c>
      <c r="L201" s="79">
        <v>348</v>
      </c>
    </row>
    <row r="202" spans="1:12" ht="12.75">
      <c r="A202" s="127"/>
      <c r="C202" s="130" t="s">
        <v>30</v>
      </c>
      <c r="D202" s="95">
        <v>92</v>
      </c>
      <c r="E202" s="79">
        <v>51</v>
      </c>
      <c r="F202" s="237">
        <v>143</v>
      </c>
      <c r="G202" s="236">
        <v>9</v>
      </c>
      <c r="H202" s="236">
        <v>8</v>
      </c>
      <c r="I202" s="236">
        <v>17</v>
      </c>
      <c r="J202" s="95">
        <v>101</v>
      </c>
      <c r="K202" s="236">
        <v>59</v>
      </c>
      <c r="L202" s="79">
        <v>160</v>
      </c>
    </row>
    <row r="203" spans="1:12" ht="12.75">
      <c r="A203" s="127"/>
      <c r="B203" s="240"/>
      <c r="C203" s="130" t="s">
        <v>568</v>
      </c>
      <c r="D203" s="95">
        <v>48</v>
      </c>
      <c r="E203" s="79">
        <v>45</v>
      </c>
      <c r="F203" s="237">
        <v>93</v>
      </c>
      <c r="G203" s="236">
        <v>7</v>
      </c>
      <c r="H203" s="236">
        <v>4</v>
      </c>
      <c r="I203" s="236">
        <v>11</v>
      </c>
      <c r="J203" s="95">
        <v>55</v>
      </c>
      <c r="K203" s="236">
        <v>49</v>
      </c>
      <c r="L203" s="79">
        <v>104</v>
      </c>
    </row>
    <row r="204" spans="1:12" ht="12.75">
      <c r="A204" s="127"/>
      <c r="B204" s="240"/>
      <c r="C204" s="130" t="s">
        <v>31</v>
      </c>
      <c r="D204" s="95">
        <v>31</v>
      </c>
      <c r="E204" s="79">
        <v>61</v>
      </c>
      <c r="F204" s="237">
        <v>92</v>
      </c>
      <c r="G204" s="236">
        <v>3</v>
      </c>
      <c r="H204" s="236">
        <v>6</v>
      </c>
      <c r="I204" s="236">
        <v>9</v>
      </c>
      <c r="J204" s="95">
        <v>34</v>
      </c>
      <c r="K204" s="236">
        <v>67</v>
      </c>
      <c r="L204" s="79">
        <v>101</v>
      </c>
    </row>
    <row r="205" spans="1:12" ht="12.75">
      <c r="A205" s="127"/>
      <c r="B205" s="240"/>
      <c r="C205" s="238" t="s">
        <v>300</v>
      </c>
      <c r="D205" s="160">
        <v>265</v>
      </c>
      <c r="E205" s="161">
        <v>397</v>
      </c>
      <c r="F205" s="245">
        <v>662</v>
      </c>
      <c r="G205" s="161">
        <v>24</v>
      </c>
      <c r="H205" s="161">
        <v>27</v>
      </c>
      <c r="I205" s="161">
        <v>51</v>
      </c>
      <c r="J205" s="160">
        <v>289</v>
      </c>
      <c r="K205" s="161">
        <v>424</v>
      </c>
      <c r="L205" s="161">
        <v>713</v>
      </c>
    </row>
    <row r="206" spans="1:12" ht="12.75">
      <c r="A206" s="127"/>
      <c r="B206" s="126" t="s">
        <v>148</v>
      </c>
      <c r="C206" s="238"/>
      <c r="D206" s="142"/>
      <c r="E206" s="92"/>
      <c r="F206" s="239"/>
      <c r="G206" s="92"/>
      <c r="H206" s="92"/>
      <c r="I206" s="92"/>
      <c r="J206" s="142"/>
      <c r="K206" s="92"/>
      <c r="L206" s="92"/>
    </row>
    <row r="207" spans="1:12" ht="12.75">
      <c r="A207" s="127"/>
      <c r="B207" s="240"/>
      <c r="C207" s="280" t="s">
        <v>148</v>
      </c>
      <c r="D207" s="142">
        <v>53</v>
      </c>
      <c r="E207" s="92">
        <v>29</v>
      </c>
      <c r="F207" s="239">
        <v>82</v>
      </c>
      <c r="G207" s="92">
        <v>8</v>
      </c>
      <c r="H207" s="92">
        <v>3</v>
      </c>
      <c r="I207" s="92">
        <v>11</v>
      </c>
      <c r="J207" s="142">
        <v>61</v>
      </c>
      <c r="K207" s="92">
        <v>32</v>
      </c>
      <c r="L207" s="92">
        <v>93</v>
      </c>
    </row>
    <row r="208" spans="1:12" ht="12.75">
      <c r="A208" s="127"/>
      <c r="B208" s="240"/>
      <c r="C208" s="238" t="s">
        <v>300</v>
      </c>
      <c r="D208" s="160">
        <v>53</v>
      </c>
      <c r="E208" s="161">
        <v>29</v>
      </c>
      <c r="F208" s="245">
        <v>82</v>
      </c>
      <c r="G208" s="161">
        <v>8</v>
      </c>
      <c r="H208" s="161">
        <v>3</v>
      </c>
      <c r="I208" s="161">
        <v>11</v>
      </c>
      <c r="J208" s="160">
        <v>61</v>
      </c>
      <c r="K208" s="161">
        <v>32</v>
      </c>
      <c r="L208" s="161">
        <v>93</v>
      </c>
    </row>
    <row r="209" spans="1:12" ht="12.75">
      <c r="A209" s="127"/>
      <c r="B209" s="126" t="s">
        <v>146</v>
      </c>
      <c r="C209" s="238"/>
      <c r="D209" s="142"/>
      <c r="E209" s="92"/>
      <c r="F209" s="239"/>
      <c r="G209" s="92"/>
      <c r="H209" s="92"/>
      <c r="I209" s="92"/>
      <c r="J209" s="142"/>
      <c r="K209" s="92"/>
      <c r="L209" s="92"/>
    </row>
    <row r="210" spans="1:12" ht="12.75">
      <c r="A210" s="127"/>
      <c r="B210" s="240"/>
      <c r="C210" s="130" t="s">
        <v>32</v>
      </c>
      <c r="D210" s="95">
        <v>7</v>
      </c>
      <c r="E210" s="79">
        <v>31</v>
      </c>
      <c r="F210" s="237">
        <v>38</v>
      </c>
      <c r="G210" s="236">
        <v>0</v>
      </c>
      <c r="H210" s="236">
        <v>3</v>
      </c>
      <c r="I210" s="236">
        <v>3</v>
      </c>
      <c r="J210" s="95">
        <v>7</v>
      </c>
      <c r="K210" s="236">
        <v>34</v>
      </c>
      <c r="L210" s="79">
        <v>41</v>
      </c>
    </row>
    <row r="211" spans="1:12" ht="12.75">
      <c r="A211" s="127"/>
      <c r="C211" s="127" t="s">
        <v>33</v>
      </c>
      <c r="D211" s="95">
        <v>4</v>
      </c>
      <c r="E211" s="79">
        <v>15</v>
      </c>
      <c r="F211" s="237">
        <v>19</v>
      </c>
      <c r="G211" s="236">
        <v>0</v>
      </c>
      <c r="H211" s="236">
        <v>0</v>
      </c>
      <c r="I211" s="236">
        <v>0</v>
      </c>
      <c r="J211" s="95">
        <v>4</v>
      </c>
      <c r="K211" s="236">
        <v>15</v>
      </c>
      <c r="L211" s="79">
        <v>19</v>
      </c>
    </row>
    <row r="212" spans="1:12" ht="12.75">
      <c r="A212" s="127"/>
      <c r="B212" s="240"/>
      <c r="C212" s="130" t="s">
        <v>418</v>
      </c>
      <c r="D212" s="95">
        <v>3</v>
      </c>
      <c r="E212" s="79">
        <v>172</v>
      </c>
      <c r="F212" s="237">
        <v>175</v>
      </c>
      <c r="G212" s="236">
        <v>0</v>
      </c>
      <c r="H212" s="236">
        <v>4</v>
      </c>
      <c r="I212" s="236">
        <v>4</v>
      </c>
      <c r="J212" s="95">
        <v>3</v>
      </c>
      <c r="K212" s="236">
        <v>176</v>
      </c>
      <c r="L212" s="79">
        <v>179</v>
      </c>
    </row>
    <row r="213" spans="1:12" ht="12.75">
      <c r="A213" s="127"/>
      <c r="B213" s="240"/>
      <c r="C213" s="127" t="s">
        <v>413</v>
      </c>
      <c r="D213" s="95">
        <v>160</v>
      </c>
      <c r="E213" s="79">
        <v>754</v>
      </c>
      <c r="F213" s="237">
        <v>914</v>
      </c>
      <c r="G213" s="236">
        <v>16</v>
      </c>
      <c r="H213" s="236">
        <v>48</v>
      </c>
      <c r="I213" s="236">
        <v>64</v>
      </c>
      <c r="J213" s="95">
        <v>176</v>
      </c>
      <c r="K213" s="236">
        <v>802</v>
      </c>
      <c r="L213" s="79">
        <v>978</v>
      </c>
    </row>
    <row r="214" spans="1:12" ht="12.75">
      <c r="A214" s="127"/>
      <c r="B214" s="240"/>
      <c r="C214" s="238" t="s">
        <v>300</v>
      </c>
      <c r="D214" s="160">
        <v>174</v>
      </c>
      <c r="E214" s="161">
        <v>972</v>
      </c>
      <c r="F214" s="245">
        <v>1146</v>
      </c>
      <c r="G214" s="161">
        <v>16</v>
      </c>
      <c r="H214" s="161">
        <v>55</v>
      </c>
      <c r="I214" s="161">
        <v>71</v>
      </c>
      <c r="J214" s="160">
        <v>190</v>
      </c>
      <c r="K214" s="161">
        <v>1027</v>
      </c>
      <c r="L214" s="161">
        <v>1217</v>
      </c>
    </row>
    <row r="215" spans="1:12" ht="12.75">
      <c r="A215" s="127"/>
      <c r="B215" s="126" t="s">
        <v>196</v>
      </c>
      <c r="C215" s="238"/>
      <c r="D215" s="142"/>
      <c r="E215" s="92"/>
      <c r="F215" s="239"/>
      <c r="G215" s="92"/>
      <c r="H215" s="92"/>
      <c r="I215" s="92"/>
      <c r="J215" s="142"/>
      <c r="K215" s="92"/>
      <c r="L215" s="92"/>
    </row>
    <row r="216" spans="1:12" ht="12.75">
      <c r="A216" s="127"/>
      <c r="B216" s="240"/>
      <c r="C216" s="130" t="s">
        <v>34</v>
      </c>
      <c r="D216" s="95">
        <v>142</v>
      </c>
      <c r="E216" s="79">
        <v>308</v>
      </c>
      <c r="F216" s="237">
        <v>450</v>
      </c>
      <c r="G216" s="236">
        <v>10</v>
      </c>
      <c r="H216" s="236">
        <v>22</v>
      </c>
      <c r="I216" s="236">
        <v>32</v>
      </c>
      <c r="J216" s="95">
        <v>152</v>
      </c>
      <c r="K216" s="236">
        <v>330</v>
      </c>
      <c r="L216" s="79">
        <v>482</v>
      </c>
    </row>
    <row r="217" spans="1:12" ht="12.75">
      <c r="A217" s="127"/>
      <c r="C217" s="127" t="s">
        <v>35</v>
      </c>
      <c r="D217" s="95">
        <v>587</v>
      </c>
      <c r="E217" s="79">
        <v>995</v>
      </c>
      <c r="F217" s="237">
        <v>1582</v>
      </c>
      <c r="G217" s="236">
        <v>27</v>
      </c>
      <c r="H217" s="236">
        <v>54</v>
      </c>
      <c r="I217" s="236">
        <v>81</v>
      </c>
      <c r="J217" s="95">
        <v>614</v>
      </c>
      <c r="K217" s="236">
        <v>1049</v>
      </c>
      <c r="L217" s="79">
        <v>1663</v>
      </c>
    </row>
    <row r="218" spans="1:12" ht="12.75">
      <c r="A218" s="127"/>
      <c r="C218" s="130" t="s">
        <v>708</v>
      </c>
      <c r="D218" s="95">
        <v>74</v>
      </c>
      <c r="E218" s="79">
        <v>113</v>
      </c>
      <c r="F218" s="237">
        <v>187</v>
      </c>
      <c r="G218" s="236">
        <v>3</v>
      </c>
      <c r="H218" s="236">
        <v>4</v>
      </c>
      <c r="I218" s="236">
        <v>7</v>
      </c>
      <c r="J218" s="95">
        <v>77</v>
      </c>
      <c r="K218" s="236">
        <v>117</v>
      </c>
      <c r="L218" s="79">
        <v>194</v>
      </c>
    </row>
    <row r="219" spans="1:12" ht="12.75">
      <c r="A219" s="127"/>
      <c r="B219" s="240"/>
      <c r="C219" s="238" t="s">
        <v>300</v>
      </c>
      <c r="D219" s="160">
        <v>803</v>
      </c>
      <c r="E219" s="161">
        <v>1416</v>
      </c>
      <c r="F219" s="245">
        <v>2219</v>
      </c>
      <c r="G219" s="161">
        <v>40</v>
      </c>
      <c r="H219" s="161">
        <v>80</v>
      </c>
      <c r="I219" s="161">
        <v>120</v>
      </c>
      <c r="J219" s="160">
        <v>843</v>
      </c>
      <c r="K219" s="161">
        <v>1496</v>
      </c>
      <c r="L219" s="161">
        <v>2339</v>
      </c>
    </row>
    <row r="220" spans="1:12" ht="12.75">
      <c r="A220" s="127"/>
      <c r="B220" s="126" t="s">
        <v>140</v>
      </c>
      <c r="C220" s="238"/>
      <c r="D220" s="142"/>
      <c r="E220" s="92"/>
      <c r="F220" s="239"/>
      <c r="G220" s="92"/>
      <c r="H220" s="92"/>
      <c r="I220" s="92"/>
      <c r="J220" s="142"/>
      <c r="K220" s="92"/>
      <c r="L220" s="92"/>
    </row>
    <row r="221" spans="1:12" ht="12.75">
      <c r="A221" s="127"/>
      <c r="B221" s="240"/>
      <c r="C221" s="127" t="s">
        <v>36</v>
      </c>
      <c r="D221" s="95">
        <v>3</v>
      </c>
      <c r="E221" s="79">
        <v>147</v>
      </c>
      <c r="F221" s="237">
        <v>150</v>
      </c>
      <c r="G221" s="236">
        <v>0</v>
      </c>
      <c r="H221" s="236">
        <v>3</v>
      </c>
      <c r="I221" s="236">
        <v>3</v>
      </c>
      <c r="J221" s="95">
        <v>3</v>
      </c>
      <c r="K221" s="236">
        <v>150</v>
      </c>
      <c r="L221" s="79">
        <v>153</v>
      </c>
    </row>
    <row r="222" spans="1:12" ht="12.75">
      <c r="A222" s="127"/>
      <c r="B222" s="240"/>
      <c r="C222" s="130" t="s">
        <v>8</v>
      </c>
      <c r="D222" s="95">
        <v>11</v>
      </c>
      <c r="E222" s="79">
        <v>16</v>
      </c>
      <c r="F222" s="237">
        <v>27</v>
      </c>
      <c r="G222" s="236">
        <v>0</v>
      </c>
      <c r="H222" s="236">
        <v>0</v>
      </c>
      <c r="I222" s="236">
        <v>0</v>
      </c>
      <c r="J222" s="95">
        <v>11</v>
      </c>
      <c r="K222" s="236">
        <v>16</v>
      </c>
      <c r="L222" s="79">
        <v>27</v>
      </c>
    </row>
    <row r="223" spans="1:12" ht="12.75">
      <c r="A223" s="127"/>
      <c r="B223" s="240"/>
      <c r="C223" s="238" t="s">
        <v>300</v>
      </c>
      <c r="D223" s="160">
        <v>14</v>
      </c>
      <c r="E223" s="161">
        <v>163</v>
      </c>
      <c r="F223" s="245">
        <v>177</v>
      </c>
      <c r="G223" s="161">
        <v>0</v>
      </c>
      <c r="H223" s="161">
        <v>3</v>
      </c>
      <c r="I223" s="161">
        <v>3</v>
      </c>
      <c r="J223" s="160">
        <v>14</v>
      </c>
      <c r="K223" s="161">
        <v>166</v>
      </c>
      <c r="L223" s="161">
        <v>180</v>
      </c>
    </row>
    <row r="224" spans="1:12" ht="12.75">
      <c r="A224" s="127"/>
      <c r="B224" s="126" t="s">
        <v>141</v>
      </c>
      <c r="C224" s="238"/>
      <c r="D224" s="142"/>
      <c r="E224" s="92"/>
      <c r="F224" s="239"/>
      <c r="G224" s="92"/>
      <c r="H224" s="92"/>
      <c r="I224" s="92"/>
      <c r="J224" s="142"/>
      <c r="K224" s="92"/>
      <c r="L224" s="92"/>
    </row>
    <row r="225" spans="1:12" ht="12.75">
      <c r="A225" s="127"/>
      <c r="B225" s="240"/>
      <c r="C225" s="127" t="s">
        <v>37</v>
      </c>
      <c r="D225" s="95">
        <v>149</v>
      </c>
      <c r="E225" s="79">
        <v>435</v>
      </c>
      <c r="F225" s="237">
        <v>584</v>
      </c>
      <c r="G225" s="236">
        <v>5</v>
      </c>
      <c r="H225" s="236">
        <v>29</v>
      </c>
      <c r="I225" s="236">
        <v>34</v>
      </c>
      <c r="J225" s="95">
        <v>154</v>
      </c>
      <c r="K225" s="236">
        <v>464</v>
      </c>
      <c r="L225" s="79">
        <v>618</v>
      </c>
    </row>
    <row r="226" spans="1:12" ht="12.75">
      <c r="A226" s="127"/>
      <c r="B226" s="240"/>
      <c r="C226" s="238" t="s">
        <v>300</v>
      </c>
      <c r="D226" s="160">
        <v>149</v>
      </c>
      <c r="E226" s="161">
        <v>435</v>
      </c>
      <c r="F226" s="245">
        <v>584</v>
      </c>
      <c r="G226" s="161">
        <v>5</v>
      </c>
      <c r="H226" s="161">
        <v>29</v>
      </c>
      <c r="I226" s="161">
        <v>34</v>
      </c>
      <c r="J226" s="160">
        <v>154</v>
      </c>
      <c r="K226" s="161">
        <v>464</v>
      </c>
      <c r="L226" s="161">
        <v>618</v>
      </c>
    </row>
    <row r="227" spans="1:12" ht="12.75">
      <c r="A227" s="127"/>
      <c r="B227" s="126" t="s">
        <v>149</v>
      </c>
      <c r="C227" s="238"/>
      <c r="D227" s="142"/>
      <c r="E227" s="92"/>
      <c r="F227" s="239"/>
      <c r="G227" s="92"/>
      <c r="H227" s="92"/>
      <c r="I227" s="92"/>
      <c r="J227" s="142"/>
      <c r="K227" s="92"/>
      <c r="L227" s="92"/>
    </row>
    <row r="228" spans="1:12" ht="12.75">
      <c r="A228" s="127"/>
      <c r="B228" s="240"/>
      <c r="C228" s="127" t="s">
        <v>149</v>
      </c>
      <c r="D228" s="95">
        <v>15</v>
      </c>
      <c r="E228" s="79">
        <v>23</v>
      </c>
      <c r="F228" s="237">
        <v>38</v>
      </c>
      <c r="G228" s="236">
        <v>3</v>
      </c>
      <c r="H228" s="236">
        <v>3</v>
      </c>
      <c r="I228" s="236">
        <v>6</v>
      </c>
      <c r="J228" s="95">
        <v>18</v>
      </c>
      <c r="K228" s="236">
        <v>26</v>
      </c>
      <c r="L228" s="79">
        <v>44</v>
      </c>
    </row>
    <row r="229" spans="1:12" ht="12.75">
      <c r="A229" s="127"/>
      <c r="B229" s="240"/>
      <c r="C229" s="238" t="s">
        <v>300</v>
      </c>
      <c r="D229" s="160">
        <v>15</v>
      </c>
      <c r="E229" s="161">
        <v>23</v>
      </c>
      <c r="F229" s="245">
        <v>38</v>
      </c>
      <c r="G229" s="161">
        <v>3</v>
      </c>
      <c r="H229" s="161">
        <v>3</v>
      </c>
      <c r="I229" s="161">
        <v>6</v>
      </c>
      <c r="J229" s="160">
        <v>18</v>
      </c>
      <c r="K229" s="161">
        <v>26</v>
      </c>
      <c r="L229" s="161">
        <v>44</v>
      </c>
    </row>
    <row r="230" spans="1:12" ht="12.75">
      <c r="A230" s="127"/>
      <c r="B230" s="126" t="s">
        <v>142</v>
      </c>
      <c r="C230" s="238"/>
      <c r="D230" s="142"/>
      <c r="E230" s="92"/>
      <c r="F230" s="239"/>
      <c r="G230" s="92"/>
      <c r="H230" s="92"/>
      <c r="I230" s="92"/>
      <c r="J230" s="142"/>
      <c r="K230" s="92"/>
      <c r="L230" s="92"/>
    </row>
    <row r="231" spans="1:12" ht="12.75">
      <c r="A231" s="127"/>
      <c r="B231" s="240"/>
      <c r="C231" s="127" t="s">
        <v>38</v>
      </c>
      <c r="D231" s="95">
        <v>352</v>
      </c>
      <c r="E231" s="79">
        <v>303</v>
      </c>
      <c r="F231" s="237">
        <v>655</v>
      </c>
      <c r="G231" s="236">
        <v>2</v>
      </c>
      <c r="H231" s="236">
        <v>6</v>
      </c>
      <c r="I231" s="236">
        <v>8</v>
      </c>
      <c r="J231" s="95">
        <v>354</v>
      </c>
      <c r="K231" s="236">
        <v>309</v>
      </c>
      <c r="L231" s="79">
        <v>663</v>
      </c>
    </row>
    <row r="232" spans="1:12" ht="12.75">
      <c r="A232" s="127"/>
      <c r="B232" s="240"/>
      <c r="C232" s="238" t="s">
        <v>300</v>
      </c>
      <c r="D232" s="160">
        <v>352</v>
      </c>
      <c r="E232" s="161">
        <v>303</v>
      </c>
      <c r="F232" s="245">
        <v>655</v>
      </c>
      <c r="G232" s="161">
        <v>2</v>
      </c>
      <c r="H232" s="161">
        <v>6</v>
      </c>
      <c r="I232" s="161">
        <v>8</v>
      </c>
      <c r="J232" s="160">
        <v>354</v>
      </c>
      <c r="K232" s="161">
        <v>309</v>
      </c>
      <c r="L232" s="161">
        <v>663</v>
      </c>
    </row>
    <row r="233" spans="1:12" ht="12.75">
      <c r="A233" s="127"/>
      <c r="B233" s="126" t="s">
        <v>150</v>
      </c>
      <c r="C233" s="238"/>
      <c r="D233" s="142"/>
      <c r="E233" s="92"/>
      <c r="F233" s="239"/>
      <c r="G233" s="92"/>
      <c r="H233" s="92"/>
      <c r="I233" s="92"/>
      <c r="J233" s="142"/>
      <c r="K233" s="92"/>
      <c r="L233" s="92"/>
    </row>
    <row r="234" spans="1:12" ht="12.75">
      <c r="A234" s="127"/>
      <c r="C234" s="280" t="s">
        <v>150</v>
      </c>
      <c r="D234" s="359">
        <v>118</v>
      </c>
      <c r="E234" s="360">
        <v>363</v>
      </c>
      <c r="F234" s="361">
        <v>481</v>
      </c>
      <c r="G234" s="360">
        <v>6</v>
      </c>
      <c r="H234" s="360">
        <v>27</v>
      </c>
      <c r="I234" s="360">
        <v>33</v>
      </c>
      <c r="J234" s="359">
        <v>124</v>
      </c>
      <c r="K234" s="360">
        <v>390</v>
      </c>
      <c r="L234" s="360">
        <v>514</v>
      </c>
    </row>
    <row r="235" spans="1:12" ht="12.75">
      <c r="A235" s="127"/>
      <c r="B235" s="240"/>
      <c r="C235" s="238" t="s">
        <v>300</v>
      </c>
      <c r="D235" s="142">
        <v>118</v>
      </c>
      <c r="E235" s="92">
        <v>363</v>
      </c>
      <c r="F235" s="239">
        <v>481</v>
      </c>
      <c r="G235" s="92">
        <v>6</v>
      </c>
      <c r="H235" s="92">
        <v>27</v>
      </c>
      <c r="I235" s="92">
        <v>33</v>
      </c>
      <c r="J235" s="142">
        <v>124</v>
      </c>
      <c r="K235" s="92">
        <v>390</v>
      </c>
      <c r="L235" s="92">
        <v>514</v>
      </c>
    </row>
    <row r="236" spans="1:12" ht="12.75">
      <c r="A236" s="127"/>
      <c r="B236" s="126" t="s">
        <v>143</v>
      </c>
      <c r="C236" s="238"/>
      <c r="D236" s="142"/>
      <c r="E236" s="92"/>
      <c r="F236" s="239"/>
      <c r="G236" s="92"/>
      <c r="H236" s="92"/>
      <c r="I236" s="92"/>
      <c r="J236" s="142"/>
      <c r="K236" s="92"/>
      <c r="L236" s="92"/>
    </row>
    <row r="237" spans="1:12" ht="12.75">
      <c r="A237" s="127"/>
      <c r="C237" s="130" t="s">
        <v>39</v>
      </c>
      <c r="D237" s="95">
        <v>669</v>
      </c>
      <c r="E237" s="79">
        <v>131</v>
      </c>
      <c r="F237" s="237">
        <v>800</v>
      </c>
      <c r="G237" s="236">
        <v>18</v>
      </c>
      <c r="H237" s="236">
        <v>5</v>
      </c>
      <c r="I237" s="236">
        <v>23</v>
      </c>
      <c r="J237" s="95">
        <v>687</v>
      </c>
      <c r="K237" s="236">
        <v>136</v>
      </c>
      <c r="L237" s="79">
        <v>823</v>
      </c>
    </row>
    <row r="238" spans="1:12" ht="12.75">
      <c r="A238" s="127"/>
      <c r="B238" s="240"/>
      <c r="C238" s="127" t="s">
        <v>40</v>
      </c>
      <c r="D238" s="95">
        <v>93</v>
      </c>
      <c r="E238" s="79">
        <v>106</v>
      </c>
      <c r="F238" s="237">
        <v>199</v>
      </c>
      <c r="G238" s="236">
        <v>2</v>
      </c>
      <c r="H238" s="236">
        <v>1</v>
      </c>
      <c r="I238" s="236">
        <v>3</v>
      </c>
      <c r="J238" s="95">
        <v>95</v>
      </c>
      <c r="K238" s="236">
        <v>107</v>
      </c>
      <c r="L238" s="79">
        <v>202</v>
      </c>
    </row>
    <row r="239" spans="1:12" ht="12.75">
      <c r="A239" s="127"/>
      <c r="B239" s="240"/>
      <c r="C239" s="238" t="s">
        <v>300</v>
      </c>
      <c r="D239" s="160">
        <v>762</v>
      </c>
      <c r="E239" s="161">
        <v>237</v>
      </c>
      <c r="F239" s="245">
        <v>999</v>
      </c>
      <c r="G239" s="161">
        <v>20</v>
      </c>
      <c r="H239" s="161">
        <v>6</v>
      </c>
      <c r="I239" s="161">
        <v>26</v>
      </c>
      <c r="J239" s="160">
        <v>782</v>
      </c>
      <c r="K239" s="161">
        <v>243</v>
      </c>
      <c r="L239" s="161">
        <v>1025</v>
      </c>
    </row>
    <row r="240" spans="1:12" ht="12.75">
      <c r="A240" s="127"/>
      <c r="B240" s="126" t="s">
        <v>151</v>
      </c>
      <c r="C240" s="238"/>
      <c r="D240" s="142"/>
      <c r="E240" s="92"/>
      <c r="F240" s="239"/>
      <c r="G240" s="92"/>
      <c r="H240" s="92"/>
      <c r="I240" s="92"/>
      <c r="J240" s="142"/>
      <c r="K240" s="92"/>
      <c r="L240" s="92"/>
    </row>
    <row r="241" spans="1:12" ht="12.75">
      <c r="A241" s="127"/>
      <c r="B241" s="240"/>
      <c r="C241" s="130" t="s">
        <v>569</v>
      </c>
      <c r="D241" s="95">
        <v>14</v>
      </c>
      <c r="E241" s="79">
        <v>2</v>
      </c>
      <c r="F241" s="237">
        <v>16</v>
      </c>
      <c r="G241" s="236">
        <v>1</v>
      </c>
      <c r="H241" s="236">
        <v>0</v>
      </c>
      <c r="I241" s="236">
        <v>1</v>
      </c>
      <c r="J241" s="95">
        <v>15</v>
      </c>
      <c r="K241" s="236">
        <v>2</v>
      </c>
      <c r="L241" s="79">
        <v>17</v>
      </c>
    </row>
    <row r="242" spans="1:12" ht="12.75">
      <c r="A242" s="127"/>
      <c r="B242" s="240"/>
      <c r="C242" s="238" t="s">
        <v>300</v>
      </c>
      <c r="D242" s="160">
        <v>14</v>
      </c>
      <c r="E242" s="161">
        <v>2</v>
      </c>
      <c r="F242" s="245">
        <v>16</v>
      </c>
      <c r="G242" s="161">
        <v>1</v>
      </c>
      <c r="H242" s="161">
        <v>0</v>
      </c>
      <c r="I242" s="161">
        <v>1</v>
      </c>
      <c r="J242" s="160">
        <v>15</v>
      </c>
      <c r="K242" s="161">
        <v>2</v>
      </c>
      <c r="L242" s="161">
        <v>17</v>
      </c>
    </row>
    <row r="243" spans="1:12" ht="12.75">
      <c r="A243" s="127"/>
      <c r="B243" s="126" t="s">
        <v>144</v>
      </c>
      <c r="C243" s="238"/>
      <c r="D243" s="142"/>
      <c r="E243" s="92"/>
      <c r="F243" s="239"/>
      <c r="G243" s="92"/>
      <c r="H243" s="92"/>
      <c r="I243" s="92"/>
      <c r="J243" s="142"/>
      <c r="K243" s="92"/>
      <c r="L243" s="92"/>
    </row>
    <row r="244" spans="1:12" ht="12.75">
      <c r="A244" s="127"/>
      <c r="B244" s="240"/>
      <c r="C244" s="130" t="s">
        <v>43</v>
      </c>
      <c r="D244" s="95">
        <v>88</v>
      </c>
      <c r="E244" s="79">
        <v>81</v>
      </c>
      <c r="F244" s="237">
        <v>169</v>
      </c>
      <c r="G244" s="236">
        <v>3</v>
      </c>
      <c r="H244" s="236">
        <v>3</v>
      </c>
      <c r="I244" s="236">
        <v>6</v>
      </c>
      <c r="J244" s="95">
        <v>91</v>
      </c>
      <c r="K244" s="236">
        <v>84</v>
      </c>
      <c r="L244" s="79">
        <v>175</v>
      </c>
    </row>
    <row r="245" spans="1:12" ht="12.75">
      <c r="A245" s="127"/>
      <c r="C245" s="127" t="s">
        <v>415</v>
      </c>
      <c r="D245" s="95">
        <v>106</v>
      </c>
      <c r="E245" s="79">
        <v>123</v>
      </c>
      <c r="F245" s="237">
        <v>229</v>
      </c>
      <c r="G245" s="236">
        <v>6</v>
      </c>
      <c r="H245" s="236">
        <v>5</v>
      </c>
      <c r="I245" s="236">
        <v>11</v>
      </c>
      <c r="J245" s="95">
        <v>112</v>
      </c>
      <c r="K245" s="236">
        <v>128</v>
      </c>
      <c r="L245" s="79">
        <v>240</v>
      </c>
    </row>
    <row r="246" spans="1:12" ht="12.75">
      <c r="A246" s="127"/>
      <c r="C246" s="130" t="s">
        <v>450</v>
      </c>
      <c r="D246" s="95">
        <v>126</v>
      </c>
      <c r="E246" s="79">
        <v>86</v>
      </c>
      <c r="F246" s="237">
        <v>212</v>
      </c>
      <c r="G246" s="236">
        <v>5</v>
      </c>
      <c r="H246" s="236">
        <v>3</v>
      </c>
      <c r="I246" s="236">
        <v>8</v>
      </c>
      <c r="J246" s="95">
        <v>131</v>
      </c>
      <c r="K246" s="236">
        <v>89</v>
      </c>
      <c r="L246" s="79">
        <v>220</v>
      </c>
    </row>
    <row r="247" spans="1:12" ht="12.75">
      <c r="A247" s="127"/>
      <c r="B247" s="240"/>
      <c r="C247" s="130" t="s">
        <v>44</v>
      </c>
      <c r="D247" s="95">
        <v>37</v>
      </c>
      <c r="E247" s="79">
        <v>0</v>
      </c>
      <c r="F247" s="237">
        <v>37</v>
      </c>
      <c r="G247" s="236">
        <v>2</v>
      </c>
      <c r="H247" s="236">
        <v>1</v>
      </c>
      <c r="I247" s="236">
        <v>3</v>
      </c>
      <c r="J247" s="95">
        <v>39</v>
      </c>
      <c r="K247" s="236">
        <v>1</v>
      </c>
      <c r="L247" s="79">
        <v>40</v>
      </c>
    </row>
    <row r="248" spans="1:12" ht="12.75">
      <c r="A248" s="127"/>
      <c r="B248" s="240"/>
      <c r="C248" s="127" t="s">
        <v>45</v>
      </c>
      <c r="D248" s="95">
        <v>92</v>
      </c>
      <c r="E248" s="79">
        <v>16</v>
      </c>
      <c r="F248" s="237">
        <v>108</v>
      </c>
      <c r="G248" s="236">
        <v>9</v>
      </c>
      <c r="H248" s="236">
        <v>2</v>
      </c>
      <c r="I248" s="236">
        <v>11</v>
      </c>
      <c r="J248" s="95">
        <v>101</v>
      </c>
      <c r="K248" s="236">
        <v>18</v>
      </c>
      <c r="L248" s="79">
        <v>119</v>
      </c>
    </row>
    <row r="249" spans="1:12" ht="12.75">
      <c r="A249" s="127"/>
      <c r="B249" s="240"/>
      <c r="C249" s="130" t="s">
        <v>46</v>
      </c>
      <c r="D249" s="95">
        <v>60</v>
      </c>
      <c r="E249" s="79">
        <v>13</v>
      </c>
      <c r="F249" s="237">
        <v>73</v>
      </c>
      <c r="G249" s="236">
        <v>1</v>
      </c>
      <c r="H249" s="236">
        <v>0</v>
      </c>
      <c r="I249" s="236">
        <v>1</v>
      </c>
      <c r="J249" s="95">
        <v>61</v>
      </c>
      <c r="K249" s="236">
        <v>13</v>
      </c>
      <c r="L249" s="79">
        <v>74</v>
      </c>
    </row>
    <row r="250" spans="1:12" ht="12.75">
      <c r="A250" s="127"/>
      <c r="B250" s="240"/>
      <c r="C250" s="130" t="s">
        <v>416</v>
      </c>
      <c r="D250" s="95">
        <v>17</v>
      </c>
      <c r="E250" s="79">
        <v>15</v>
      </c>
      <c r="F250" s="237">
        <v>32</v>
      </c>
      <c r="G250" s="236">
        <v>1</v>
      </c>
      <c r="H250" s="236">
        <v>1</v>
      </c>
      <c r="I250" s="236">
        <v>2</v>
      </c>
      <c r="J250" s="95">
        <v>18</v>
      </c>
      <c r="K250" s="236">
        <v>16</v>
      </c>
      <c r="L250" s="79">
        <v>34</v>
      </c>
    </row>
    <row r="251" spans="1:12" ht="12.75">
      <c r="A251" s="127"/>
      <c r="B251" s="240"/>
      <c r="C251" s="127" t="s">
        <v>497</v>
      </c>
      <c r="D251" s="95">
        <v>21</v>
      </c>
      <c r="E251" s="79">
        <v>5</v>
      </c>
      <c r="F251" s="237">
        <v>26</v>
      </c>
      <c r="G251" s="236">
        <v>0</v>
      </c>
      <c r="H251" s="236">
        <v>0</v>
      </c>
      <c r="I251" s="236">
        <v>0</v>
      </c>
      <c r="J251" s="95">
        <v>21</v>
      </c>
      <c r="K251" s="236">
        <v>5</v>
      </c>
      <c r="L251" s="79">
        <v>26</v>
      </c>
    </row>
    <row r="252" spans="1:12" ht="12.75">
      <c r="A252" s="127"/>
      <c r="B252" s="240"/>
      <c r="C252" s="130" t="s">
        <v>48</v>
      </c>
      <c r="D252" s="95">
        <v>23</v>
      </c>
      <c r="E252" s="79">
        <v>5</v>
      </c>
      <c r="F252" s="237">
        <v>28</v>
      </c>
      <c r="G252" s="236">
        <v>2</v>
      </c>
      <c r="H252" s="236">
        <v>3</v>
      </c>
      <c r="I252" s="236">
        <v>5</v>
      </c>
      <c r="J252" s="95">
        <v>25</v>
      </c>
      <c r="K252" s="236">
        <v>8</v>
      </c>
      <c r="L252" s="79">
        <v>33</v>
      </c>
    </row>
    <row r="253" spans="1:12" ht="12.75">
      <c r="A253" s="127"/>
      <c r="B253" s="240"/>
      <c r="C253" s="130" t="s">
        <v>49</v>
      </c>
      <c r="D253" s="95">
        <v>160</v>
      </c>
      <c r="E253" s="79">
        <v>11</v>
      </c>
      <c r="F253" s="237">
        <v>171</v>
      </c>
      <c r="G253" s="236">
        <v>16</v>
      </c>
      <c r="H253" s="236">
        <v>4</v>
      </c>
      <c r="I253" s="236">
        <v>20</v>
      </c>
      <c r="J253" s="95">
        <v>176</v>
      </c>
      <c r="K253" s="236">
        <v>15</v>
      </c>
      <c r="L253" s="79">
        <v>191</v>
      </c>
    </row>
    <row r="254" spans="1:12" ht="12.75">
      <c r="A254" s="127"/>
      <c r="B254" s="240"/>
      <c r="C254" s="127" t="s">
        <v>420</v>
      </c>
      <c r="D254" s="95">
        <v>85</v>
      </c>
      <c r="E254" s="79">
        <v>41</v>
      </c>
      <c r="F254" s="237">
        <v>126</v>
      </c>
      <c r="G254" s="236">
        <v>3</v>
      </c>
      <c r="H254" s="236">
        <v>2</v>
      </c>
      <c r="I254" s="236">
        <v>5</v>
      </c>
      <c r="J254" s="95">
        <v>88</v>
      </c>
      <c r="K254" s="236">
        <v>43</v>
      </c>
      <c r="L254" s="79">
        <v>131</v>
      </c>
    </row>
    <row r="255" spans="2:12" ht="12.75">
      <c r="B255" s="240"/>
      <c r="C255" s="238" t="s">
        <v>300</v>
      </c>
      <c r="D255" s="160">
        <v>815</v>
      </c>
      <c r="E255" s="161">
        <v>396</v>
      </c>
      <c r="F255" s="245">
        <v>1211</v>
      </c>
      <c r="G255" s="161">
        <v>48</v>
      </c>
      <c r="H255" s="161">
        <v>24</v>
      </c>
      <c r="I255" s="161">
        <v>72</v>
      </c>
      <c r="J255" s="160">
        <v>863</v>
      </c>
      <c r="K255" s="161">
        <v>420</v>
      </c>
      <c r="L255" s="161">
        <v>1283</v>
      </c>
    </row>
    <row r="256" spans="2:12" ht="12.75">
      <c r="B256" s="126" t="s">
        <v>145</v>
      </c>
      <c r="C256" s="238"/>
      <c r="D256" s="142"/>
      <c r="E256" s="92"/>
      <c r="F256" s="239"/>
      <c r="G256" s="92"/>
      <c r="H256" s="92"/>
      <c r="I256" s="92"/>
      <c r="J256" s="142"/>
      <c r="K256" s="92"/>
      <c r="L256" s="92"/>
    </row>
    <row r="257" spans="2:12" ht="16.5" customHeight="1">
      <c r="B257" s="240"/>
      <c r="C257" s="130" t="s">
        <v>50</v>
      </c>
      <c r="D257" s="95">
        <v>3</v>
      </c>
      <c r="E257" s="79">
        <v>4</v>
      </c>
      <c r="F257" s="237">
        <v>7</v>
      </c>
      <c r="G257" s="236">
        <v>1</v>
      </c>
      <c r="H257" s="236">
        <v>1</v>
      </c>
      <c r="I257" s="236">
        <v>2</v>
      </c>
      <c r="J257" s="95">
        <v>4</v>
      </c>
      <c r="K257" s="236">
        <v>5</v>
      </c>
      <c r="L257" s="79">
        <v>9</v>
      </c>
    </row>
    <row r="258" spans="1:12" s="135" customFormat="1" ht="12.75">
      <c r="A258" s="126"/>
      <c r="B258" s="126"/>
      <c r="C258" s="127" t="s">
        <v>174</v>
      </c>
      <c r="D258" s="95">
        <v>3</v>
      </c>
      <c r="E258" s="79">
        <v>1</v>
      </c>
      <c r="F258" s="237">
        <v>4</v>
      </c>
      <c r="G258" s="236">
        <v>35</v>
      </c>
      <c r="H258" s="236">
        <v>30</v>
      </c>
      <c r="I258" s="236">
        <v>65</v>
      </c>
      <c r="J258" s="95">
        <v>38</v>
      </c>
      <c r="K258" s="236">
        <v>31</v>
      </c>
      <c r="L258" s="79">
        <v>69</v>
      </c>
    </row>
    <row r="259" spans="3:12" ht="12.75">
      <c r="C259" s="130" t="s">
        <v>419</v>
      </c>
      <c r="D259" s="95">
        <v>47</v>
      </c>
      <c r="E259" s="79">
        <v>29</v>
      </c>
      <c r="F259" s="237">
        <v>76</v>
      </c>
      <c r="G259" s="236">
        <v>11</v>
      </c>
      <c r="H259" s="236">
        <v>8</v>
      </c>
      <c r="I259" s="236">
        <v>19</v>
      </c>
      <c r="J259" s="95">
        <v>58</v>
      </c>
      <c r="K259" s="236">
        <v>37</v>
      </c>
      <c r="L259" s="79">
        <v>95</v>
      </c>
    </row>
    <row r="260" spans="2:12" ht="12.75">
      <c r="B260" s="240"/>
      <c r="C260" s="127" t="s">
        <v>145</v>
      </c>
      <c r="D260" s="95">
        <v>6</v>
      </c>
      <c r="E260" s="79">
        <v>4</v>
      </c>
      <c r="F260" s="237">
        <v>10</v>
      </c>
      <c r="G260" s="236">
        <v>1</v>
      </c>
      <c r="H260" s="236">
        <v>1</v>
      </c>
      <c r="I260" s="236">
        <v>2</v>
      </c>
      <c r="J260" s="95">
        <v>7</v>
      </c>
      <c r="K260" s="236">
        <v>5</v>
      </c>
      <c r="L260" s="79">
        <v>12</v>
      </c>
    </row>
    <row r="261" spans="2:12" ht="12.75">
      <c r="B261" s="240"/>
      <c r="C261" s="238" t="s">
        <v>300</v>
      </c>
      <c r="D261" s="160">
        <v>59</v>
      </c>
      <c r="E261" s="161">
        <v>38</v>
      </c>
      <c r="F261" s="245">
        <v>97</v>
      </c>
      <c r="G261" s="161">
        <v>48</v>
      </c>
      <c r="H261" s="161">
        <v>40</v>
      </c>
      <c r="I261" s="161">
        <v>88</v>
      </c>
      <c r="J261" s="160">
        <v>107</v>
      </c>
      <c r="K261" s="161">
        <v>78</v>
      </c>
      <c r="L261" s="161">
        <v>185</v>
      </c>
    </row>
    <row r="262" spans="2:12" ht="21" customHeight="1">
      <c r="B262" s="240"/>
      <c r="C262" s="281" t="s">
        <v>249</v>
      </c>
      <c r="D262" s="142">
        <v>8843</v>
      </c>
      <c r="E262" s="92">
        <v>9394</v>
      </c>
      <c r="F262" s="239">
        <v>18237</v>
      </c>
      <c r="G262" s="241">
        <v>648</v>
      </c>
      <c r="H262" s="241">
        <v>838</v>
      </c>
      <c r="I262" s="241">
        <v>1486</v>
      </c>
      <c r="J262" s="142">
        <v>9491</v>
      </c>
      <c r="K262" s="241">
        <v>10232</v>
      </c>
      <c r="L262" s="92">
        <v>19723</v>
      </c>
    </row>
    <row r="263" spans="1:12" s="297" customFormat="1" ht="21.75" customHeight="1">
      <c r="A263" s="268"/>
      <c r="B263" s="268"/>
      <c r="C263" s="253" t="s">
        <v>306</v>
      </c>
      <c r="D263" s="142">
        <v>20059</v>
      </c>
      <c r="E263" s="92">
        <v>23821</v>
      </c>
      <c r="F263" s="239">
        <v>43880</v>
      </c>
      <c r="G263" s="92">
        <v>1483</v>
      </c>
      <c r="H263" s="92">
        <v>2100</v>
      </c>
      <c r="I263" s="92">
        <v>3583</v>
      </c>
      <c r="J263" s="142">
        <v>21542</v>
      </c>
      <c r="K263" s="92">
        <v>25921</v>
      </c>
      <c r="L263" s="92">
        <v>47463</v>
      </c>
    </row>
    <row r="265" spans="1:12" ht="42" customHeight="1">
      <c r="A265" s="806" t="s">
        <v>273</v>
      </c>
      <c r="B265" s="806"/>
      <c r="C265" s="806"/>
      <c r="D265" s="806"/>
      <c r="E265" s="806"/>
      <c r="F265" s="806"/>
      <c r="G265" s="806"/>
      <c r="H265" s="806"/>
      <c r="I265" s="806"/>
      <c r="J265" s="806"/>
      <c r="K265" s="806"/>
      <c r="L265" s="806"/>
    </row>
  </sheetData>
  <sheetProtection/>
  <mergeCells count="9">
    <mergeCell ref="A265:L265"/>
    <mergeCell ref="B161:C161"/>
    <mergeCell ref="B183:C183"/>
    <mergeCell ref="A2:L2"/>
    <mergeCell ref="A3:L3"/>
    <mergeCell ref="D5:F5"/>
    <mergeCell ref="G5:I5"/>
    <mergeCell ref="J5:L5"/>
    <mergeCell ref="B152:C152"/>
  </mergeCells>
  <printOptions horizontalCentered="1"/>
  <pageMargins left="0.1968503937007874" right="0.1968503937007874" top="0.5905511811023623" bottom="0.3937007874015748" header="0.5118110236220472" footer="0.5118110236220472"/>
  <pageSetup horizontalDpi="600" verticalDpi="600" orientation="portrait" paperSize="9" scale="8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dimension ref="A1:CG62"/>
  <sheetViews>
    <sheetView zoomScalePageLayoutView="0" workbookViewId="0" topLeftCell="A1">
      <selection activeCell="CG83" sqref="CG83"/>
    </sheetView>
  </sheetViews>
  <sheetFormatPr defaultColWidth="9.140625" defaultRowHeight="12.75"/>
  <cols>
    <col min="1" max="1" width="1.1484375" style="1" customWidth="1"/>
    <col min="2" max="2" width="50.57421875" style="17" customWidth="1"/>
    <col min="3" max="5" width="6.57421875" style="0" customWidth="1"/>
    <col min="6" max="7" width="4.8515625" style="0" customWidth="1"/>
    <col min="8" max="9" width="6.28125" style="0" customWidth="1"/>
    <col min="10" max="13" width="5.421875" style="0" customWidth="1"/>
    <col min="14" max="14" width="4.8515625" style="0" customWidth="1"/>
    <col min="15" max="15" width="4.8515625" style="3" customWidth="1"/>
    <col min="16" max="34" width="4.8515625" style="0" customWidth="1"/>
    <col min="35" max="35" width="4.8515625" style="3" customWidth="1"/>
  </cols>
  <sheetData>
    <row r="1" ht="15" customHeight="1">
      <c r="A1" s="1" t="s">
        <v>804</v>
      </c>
    </row>
    <row r="2" spans="1:35" ht="15" customHeight="1">
      <c r="A2" s="799" t="s">
        <v>297</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row>
    <row r="3" spans="1:35" s="3" customFormat="1" ht="12.75" customHeight="1">
      <c r="A3" s="787" t="s">
        <v>61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row>
    <row r="4" spans="1:13" ht="13.5" thickBot="1">
      <c r="A4" s="98"/>
      <c r="B4" s="98"/>
      <c r="C4" s="98"/>
      <c r="D4" s="98"/>
      <c r="E4" s="98"/>
      <c r="F4" s="98"/>
      <c r="G4" s="98"/>
      <c r="H4" s="98"/>
      <c r="I4" s="98"/>
      <c r="J4" s="98"/>
      <c r="K4" s="98"/>
      <c r="L4" s="98"/>
      <c r="M4" s="98"/>
    </row>
    <row r="5" spans="1:85" s="18" customFormat="1" ht="26.25" customHeight="1">
      <c r="A5" s="104"/>
      <c r="B5" s="366"/>
      <c r="C5" s="789" t="s">
        <v>300</v>
      </c>
      <c r="D5" s="790"/>
      <c r="E5" s="791"/>
      <c r="F5" s="831" t="s">
        <v>805</v>
      </c>
      <c r="G5" s="791"/>
      <c r="H5" s="789">
        <v>1997</v>
      </c>
      <c r="I5" s="791"/>
      <c r="J5" s="789">
        <f>H5-1</f>
        <v>1996</v>
      </c>
      <c r="K5" s="791"/>
      <c r="L5" s="789">
        <f>J5-1</f>
        <v>1995</v>
      </c>
      <c r="M5" s="791"/>
      <c r="N5" s="789">
        <f>L5-1</f>
        <v>1994</v>
      </c>
      <c r="O5" s="791"/>
      <c r="P5" s="789">
        <f>N5-1</f>
        <v>1993</v>
      </c>
      <c r="Q5" s="791"/>
      <c r="R5" s="789">
        <f>P5-1</f>
        <v>1992</v>
      </c>
      <c r="S5" s="791"/>
      <c r="T5" s="789">
        <f>R5-1</f>
        <v>1991</v>
      </c>
      <c r="U5" s="791"/>
      <c r="V5" s="789">
        <f>T5-1</f>
        <v>1990</v>
      </c>
      <c r="W5" s="791"/>
      <c r="X5" s="789">
        <f>V5-1</f>
        <v>1989</v>
      </c>
      <c r="Y5" s="791"/>
      <c r="Z5" s="789">
        <f>X5-1</f>
        <v>1988</v>
      </c>
      <c r="AA5" s="791"/>
      <c r="AB5" s="789">
        <f>Z5-1</f>
        <v>1987</v>
      </c>
      <c r="AC5" s="791"/>
      <c r="AD5" s="789">
        <f>AB5-1</f>
        <v>1986</v>
      </c>
      <c r="AE5" s="791"/>
      <c r="AF5" s="789">
        <f>AD5-1</f>
        <v>1985</v>
      </c>
      <c r="AG5" s="791"/>
      <c r="AH5" s="831" t="s">
        <v>806</v>
      </c>
      <c r="AI5" s="790"/>
      <c r="CF5" s="119"/>
      <c r="CG5" s="119"/>
    </row>
    <row r="6" spans="1:85" s="18" customFormat="1" ht="18.75" customHeight="1">
      <c r="A6" s="31"/>
      <c r="B6" s="367"/>
      <c r="C6" s="120" t="s">
        <v>301</v>
      </c>
      <c r="D6" s="121" t="s">
        <v>302</v>
      </c>
      <c r="E6" s="122" t="s">
        <v>303</v>
      </c>
      <c r="F6" s="120" t="s">
        <v>301</v>
      </c>
      <c r="G6" s="122" t="s">
        <v>302</v>
      </c>
      <c r="H6" s="121" t="s">
        <v>301</v>
      </c>
      <c r="I6" s="121" t="s">
        <v>302</v>
      </c>
      <c r="J6" s="120" t="s">
        <v>301</v>
      </c>
      <c r="K6" s="122" t="s">
        <v>302</v>
      </c>
      <c r="L6" s="121" t="s">
        <v>301</v>
      </c>
      <c r="M6" s="121" t="s">
        <v>302</v>
      </c>
      <c r="N6" s="120" t="s">
        <v>301</v>
      </c>
      <c r="O6" s="122" t="s">
        <v>302</v>
      </c>
      <c r="P6" s="120" t="s">
        <v>301</v>
      </c>
      <c r="Q6" s="122" t="s">
        <v>302</v>
      </c>
      <c r="R6" s="120" t="s">
        <v>301</v>
      </c>
      <c r="S6" s="122" t="s">
        <v>302</v>
      </c>
      <c r="T6" s="120" t="s">
        <v>301</v>
      </c>
      <c r="U6" s="122" t="s">
        <v>302</v>
      </c>
      <c r="V6" s="120" t="s">
        <v>301</v>
      </c>
      <c r="W6" s="122" t="s">
        <v>302</v>
      </c>
      <c r="X6" s="120" t="s">
        <v>301</v>
      </c>
      <c r="Y6" s="122" t="s">
        <v>302</v>
      </c>
      <c r="Z6" s="120" t="s">
        <v>301</v>
      </c>
      <c r="AA6" s="122" t="s">
        <v>302</v>
      </c>
      <c r="AB6" s="120" t="s">
        <v>301</v>
      </c>
      <c r="AC6" s="122" t="s">
        <v>302</v>
      </c>
      <c r="AD6" s="120" t="s">
        <v>301</v>
      </c>
      <c r="AE6" s="122" t="s">
        <v>302</v>
      </c>
      <c r="AF6" s="120" t="s">
        <v>301</v>
      </c>
      <c r="AG6" s="122" t="s">
        <v>302</v>
      </c>
      <c r="AH6" s="120" t="s">
        <v>301</v>
      </c>
      <c r="AI6" s="121" t="s">
        <v>302</v>
      </c>
      <c r="CF6" s="119"/>
      <c r="CG6" s="119"/>
    </row>
    <row r="7" spans="1:59" s="29" customFormat="1" ht="12.75">
      <c r="A7" s="1" t="s">
        <v>342</v>
      </c>
      <c r="B7" s="17"/>
      <c r="C7" s="2"/>
      <c r="D7" s="3"/>
      <c r="E7" s="4"/>
      <c r="F7" s="2"/>
      <c r="G7" s="4"/>
      <c r="H7"/>
      <c r="I7"/>
      <c r="J7" s="2"/>
      <c r="K7" s="4"/>
      <c r="L7"/>
      <c r="M7"/>
      <c r="N7" s="2"/>
      <c r="O7" s="4"/>
      <c r="P7" s="2"/>
      <c r="Q7" s="4"/>
      <c r="R7" s="2"/>
      <c r="S7" s="4"/>
      <c r="T7" s="2"/>
      <c r="U7" s="4"/>
      <c r="V7" s="2"/>
      <c r="W7" s="4"/>
      <c r="X7" s="2"/>
      <c r="Y7" s="4"/>
      <c r="Z7" s="2"/>
      <c r="AA7" s="4"/>
      <c r="AB7" s="2"/>
      <c r="AC7" s="4"/>
      <c r="AD7" s="2"/>
      <c r="AE7" s="4"/>
      <c r="AF7" s="2"/>
      <c r="AG7" s="4"/>
      <c r="AH7" s="2"/>
      <c r="AI7" s="3"/>
      <c r="AJ7"/>
      <c r="AK7"/>
      <c r="AL7"/>
      <c r="AM7"/>
      <c r="AN7"/>
      <c r="AO7"/>
      <c r="AP7"/>
      <c r="AQ7"/>
      <c r="AR7"/>
      <c r="AS7"/>
      <c r="AT7"/>
      <c r="AU7"/>
      <c r="AV7"/>
      <c r="AW7"/>
      <c r="AX7"/>
      <c r="AY7"/>
      <c r="AZ7"/>
      <c r="BA7"/>
      <c r="BB7"/>
      <c r="BC7"/>
      <c r="BD7"/>
      <c r="BE7"/>
      <c r="BF7"/>
      <c r="BG7"/>
    </row>
    <row r="8" spans="1:59" s="29" customFormat="1" ht="12.75">
      <c r="A8" s="1"/>
      <c r="B8" s="88" t="s">
        <v>391</v>
      </c>
      <c r="C8" s="95">
        <f>F8+H8+J8+L8+N8+P8+R8+T8+V8+X8+Z8+AB8+AD8+AF8+AH8</f>
        <v>254</v>
      </c>
      <c r="D8" s="79">
        <v>290</v>
      </c>
      <c r="E8" s="237">
        <v>544</v>
      </c>
      <c r="F8" s="95">
        <v>0</v>
      </c>
      <c r="G8" s="237">
        <v>1</v>
      </c>
      <c r="H8" s="236">
        <v>103</v>
      </c>
      <c r="I8" s="236">
        <v>121</v>
      </c>
      <c r="J8" s="95">
        <v>77</v>
      </c>
      <c r="K8" s="237">
        <v>68</v>
      </c>
      <c r="L8" s="236">
        <v>32</v>
      </c>
      <c r="M8" s="236">
        <v>48</v>
      </c>
      <c r="N8" s="95">
        <v>16</v>
      </c>
      <c r="O8" s="237">
        <v>25</v>
      </c>
      <c r="P8" s="95">
        <v>2</v>
      </c>
      <c r="Q8" s="237">
        <v>5</v>
      </c>
      <c r="R8" s="95">
        <v>5</v>
      </c>
      <c r="S8" s="237">
        <v>4</v>
      </c>
      <c r="T8" s="95">
        <v>2</v>
      </c>
      <c r="U8" s="237">
        <v>1</v>
      </c>
      <c r="V8" s="95">
        <v>3</v>
      </c>
      <c r="W8" s="237">
        <v>1</v>
      </c>
      <c r="X8" s="95">
        <v>1</v>
      </c>
      <c r="Y8" s="237">
        <v>0</v>
      </c>
      <c r="Z8" s="95">
        <v>0</v>
      </c>
      <c r="AA8" s="237">
        <v>1</v>
      </c>
      <c r="AB8" s="95">
        <v>3</v>
      </c>
      <c r="AC8" s="237">
        <v>1</v>
      </c>
      <c r="AD8" s="95">
        <v>1</v>
      </c>
      <c r="AE8" s="237">
        <v>0</v>
      </c>
      <c r="AF8" s="95">
        <v>1</v>
      </c>
      <c r="AG8" s="237">
        <v>0</v>
      </c>
      <c r="AH8" s="95">
        <v>8</v>
      </c>
      <c r="AI8" s="79">
        <v>14</v>
      </c>
      <c r="AJ8"/>
      <c r="AK8"/>
      <c r="AL8"/>
      <c r="AM8"/>
      <c r="AN8"/>
      <c r="AO8"/>
      <c r="AP8"/>
      <c r="AQ8"/>
      <c r="AR8"/>
      <c r="AS8"/>
      <c r="AT8"/>
      <c r="AU8"/>
      <c r="AV8"/>
      <c r="AW8"/>
      <c r="AX8"/>
      <c r="AY8"/>
      <c r="AZ8"/>
      <c r="BA8"/>
      <c r="BB8"/>
      <c r="BC8"/>
      <c r="BD8"/>
      <c r="BE8"/>
      <c r="BF8"/>
      <c r="BG8"/>
    </row>
    <row r="9" spans="1:59" s="29" customFormat="1" ht="12.75">
      <c r="A9" s="1"/>
      <c r="B9" s="88" t="s">
        <v>392</v>
      </c>
      <c r="C9" s="95">
        <f aca="true" t="shared" si="0" ref="C9:C20">F9+H9+J9+L9+N9+P9+R9+T9+V9+X9+Z9+AB9+AD9+AF9+AH9</f>
        <v>59</v>
      </c>
      <c r="D9" s="79">
        <v>61</v>
      </c>
      <c r="E9" s="237">
        <v>120</v>
      </c>
      <c r="F9" s="95">
        <v>0</v>
      </c>
      <c r="G9" s="237">
        <v>1</v>
      </c>
      <c r="H9" s="236">
        <v>17</v>
      </c>
      <c r="I9" s="236">
        <v>31</v>
      </c>
      <c r="J9" s="95">
        <v>17</v>
      </c>
      <c r="K9" s="237">
        <v>12</v>
      </c>
      <c r="L9" s="236">
        <v>12</v>
      </c>
      <c r="M9" s="236">
        <v>8</v>
      </c>
      <c r="N9" s="95">
        <v>7</v>
      </c>
      <c r="O9" s="237">
        <v>7</v>
      </c>
      <c r="P9" s="95">
        <v>3</v>
      </c>
      <c r="Q9" s="237">
        <v>1</v>
      </c>
      <c r="R9" s="95">
        <v>2</v>
      </c>
      <c r="S9" s="237">
        <v>0</v>
      </c>
      <c r="T9" s="95">
        <v>0</v>
      </c>
      <c r="U9" s="237">
        <v>0</v>
      </c>
      <c r="V9" s="95">
        <v>0</v>
      </c>
      <c r="W9" s="237">
        <v>0</v>
      </c>
      <c r="X9" s="95">
        <v>1</v>
      </c>
      <c r="Y9" s="237">
        <v>0</v>
      </c>
      <c r="Z9" s="95">
        <v>0</v>
      </c>
      <c r="AA9" s="237">
        <v>1</v>
      </c>
      <c r="AB9" s="95">
        <v>0</v>
      </c>
      <c r="AC9" s="237">
        <v>0</v>
      </c>
      <c r="AD9" s="95">
        <v>0</v>
      </c>
      <c r="AE9" s="237">
        <v>0</v>
      </c>
      <c r="AF9" s="95">
        <v>0</v>
      </c>
      <c r="AG9" s="237">
        <v>0</v>
      </c>
      <c r="AH9" s="95">
        <v>0</v>
      </c>
      <c r="AI9" s="79">
        <v>0</v>
      </c>
      <c r="AJ9"/>
      <c r="AK9"/>
      <c r="AL9"/>
      <c r="AM9"/>
      <c r="AN9"/>
      <c r="AO9"/>
      <c r="AP9"/>
      <c r="AQ9"/>
      <c r="AR9"/>
      <c r="AS9"/>
      <c r="AT9"/>
      <c r="AU9"/>
      <c r="AV9"/>
      <c r="AW9"/>
      <c r="AX9"/>
      <c r="AY9"/>
      <c r="AZ9"/>
      <c r="BA9"/>
      <c r="BB9"/>
      <c r="BC9"/>
      <c r="BD9"/>
      <c r="BE9"/>
      <c r="BF9"/>
      <c r="BG9"/>
    </row>
    <row r="10" spans="1:59" s="29" customFormat="1" ht="12.75">
      <c r="A10" s="1"/>
      <c r="B10" s="88" t="s">
        <v>393</v>
      </c>
      <c r="C10" s="95">
        <f t="shared" si="0"/>
        <v>306</v>
      </c>
      <c r="D10" s="79">
        <v>280</v>
      </c>
      <c r="E10" s="237">
        <v>586</v>
      </c>
      <c r="F10" s="95">
        <v>2</v>
      </c>
      <c r="G10" s="237">
        <v>2</v>
      </c>
      <c r="H10" s="236">
        <v>184</v>
      </c>
      <c r="I10" s="236">
        <v>164</v>
      </c>
      <c r="J10" s="95">
        <v>63</v>
      </c>
      <c r="K10" s="237">
        <v>66</v>
      </c>
      <c r="L10" s="236">
        <v>34</v>
      </c>
      <c r="M10" s="236">
        <v>25</v>
      </c>
      <c r="N10" s="95">
        <v>5</v>
      </c>
      <c r="O10" s="237">
        <v>11</v>
      </c>
      <c r="P10" s="95">
        <v>4</v>
      </c>
      <c r="Q10" s="237">
        <v>2</v>
      </c>
      <c r="R10" s="95">
        <v>2</v>
      </c>
      <c r="S10" s="237">
        <v>6</v>
      </c>
      <c r="T10" s="95">
        <v>2</v>
      </c>
      <c r="U10" s="237">
        <v>0</v>
      </c>
      <c r="V10" s="95">
        <v>0</v>
      </c>
      <c r="W10" s="237">
        <v>1</v>
      </c>
      <c r="X10" s="95">
        <v>0</v>
      </c>
      <c r="Y10" s="237">
        <v>0</v>
      </c>
      <c r="Z10" s="95">
        <v>0</v>
      </c>
      <c r="AA10" s="237">
        <v>1</v>
      </c>
      <c r="AB10" s="95">
        <v>0</v>
      </c>
      <c r="AC10" s="237">
        <v>0</v>
      </c>
      <c r="AD10" s="95">
        <v>0</v>
      </c>
      <c r="AE10" s="237">
        <v>0</v>
      </c>
      <c r="AF10" s="95">
        <v>1</v>
      </c>
      <c r="AG10" s="237">
        <v>0</v>
      </c>
      <c r="AH10" s="95">
        <v>9</v>
      </c>
      <c r="AI10" s="79">
        <v>2</v>
      </c>
      <c r="AJ10"/>
      <c r="AK10"/>
      <c r="AL10"/>
      <c r="AM10"/>
      <c r="AN10"/>
      <c r="AO10"/>
      <c r="AP10"/>
      <c r="AQ10"/>
      <c r="AR10"/>
      <c r="AS10"/>
      <c r="AT10"/>
      <c r="AU10"/>
      <c r="AV10"/>
      <c r="AW10"/>
      <c r="AX10"/>
      <c r="AY10"/>
      <c r="AZ10"/>
      <c r="BA10"/>
      <c r="BB10"/>
      <c r="BC10"/>
      <c r="BD10"/>
      <c r="BE10"/>
      <c r="BF10"/>
      <c r="BG10"/>
    </row>
    <row r="11" spans="1:59" s="29" customFormat="1" ht="12.75">
      <c r="A11" s="1"/>
      <c r="B11" s="88" t="s">
        <v>394</v>
      </c>
      <c r="C11" s="95">
        <f t="shared" si="0"/>
        <v>759</v>
      </c>
      <c r="D11" s="79">
        <v>4124</v>
      </c>
      <c r="E11" s="237">
        <v>4883</v>
      </c>
      <c r="F11" s="95">
        <v>2</v>
      </c>
      <c r="G11" s="237">
        <v>24</v>
      </c>
      <c r="H11" s="236">
        <v>394</v>
      </c>
      <c r="I11" s="236">
        <v>2255</v>
      </c>
      <c r="J11" s="95">
        <v>181</v>
      </c>
      <c r="K11" s="237">
        <v>688</v>
      </c>
      <c r="L11" s="236">
        <v>52</v>
      </c>
      <c r="M11" s="236">
        <v>236</v>
      </c>
      <c r="N11" s="95">
        <v>23</v>
      </c>
      <c r="O11" s="237">
        <v>131</v>
      </c>
      <c r="P11" s="95">
        <v>13</v>
      </c>
      <c r="Q11" s="237">
        <v>102</v>
      </c>
      <c r="R11" s="95">
        <v>19</v>
      </c>
      <c r="S11" s="237">
        <v>91</v>
      </c>
      <c r="T11" s="95">
        <v>9</v>
      </c>
      <c r="U11" s="237">
        <v>72</v>
      </c>
      <c r="V11" s="95">
        <v>4</v>
      </c>
      <c r="W11" s="237">
        <v>46</v>
      </c>
      <c r="X11" s="95">
        <v>13</v>
      </c>
      <c r="Y11" s="237">
        <v>42</v>
      </c>
      <c r="Z11" s="95">
        <v>5</v>
      </c>
      <c r="AA11" s="237">
        <v>33</v>
      </c>
      <c r="AB11" s="95">
        <v>4</v>
      </c>
      <c r="AC11" s="237">
        <v>37</v>
      </c>
      <c r="AD11" s="95">
        <v>2</v>
      </c>
      <c r="AE11" s="237">
        <v>25</v>
      </c>
      <c r="AF11" s="95">
        <v>0</v>
      </c>
      <c r="AG11" s="237">
        <v>23</v>
      </c>
      <c r="AH11" s="95">
        <v>38</v>
      </c>
      <c r="AI11" s="79">
        <v>319</v>
      </c>
      <c r="AJ11"/>
      <c r="AK11"/>
      <c r="AL11"/>
      <c r="AM11"/>
      <c r="AN11"/>
      <c r="AO11"/>
      <c r="AP11"/>
      <c r="AQ11"/>
      <c r="AR11"/>
      <c r="AS11"/>
      <c r="AT11"/>
      <c r="AU11"/>
      <c r="AV11"/>
      <c r="AW11"/>
      <c r="AX11"/>
      <c r="AY11"/>
      <c r="AZ11"/>
      <c r="BA11"/>
      <c r="BB11"/>
      <c r="BC11"/>
      <c r="BD11"/>
      <c r="BE11"/>
      <c r="BF11"/>
      <c r="BG11"/>
    </row>
    <row r="12" spans="1:59" s="29" customFormat="1" ht="15.75" customHeight="1">
      <c r="A12" s="1"/>
      <c r="B12" s="624" t="s">
        <v>809</v>
      </c>
      <c r="C12" s="95">
        <f t="shared" si="0"/>
        <v>3</v>
      </c>
      <c r="D12" s="79">
        <v>8</v>
      </c>
      <c r="E12" s="237">
        <v>11</v>
      </c>
      <c r="F12" s="95">
        <v>0</v>
      </c>
      <c r="G12" s="237">
        <v>0</v>
      </c>
      <c r="H12" s="236">
        <v>1</v>
      </c>
      <c r="I12" s="236">
        <v>7</v>
      </c>
      <c r="J12" s="95">
        <v>2</v>
      </c>
      <c r="K12" s="237">
        <v>1</v>
      </c>
      <c r="L12" s="236">
        <v>0</v>
      </c>
      <c r="M12" s="236">
        <v>0</v>
      </c>
      <c r="N12" s="95">
        <v>0</v>
      </c>
      <c r="O12" s="237">
        <v>0</v>
      </c>
      <c r="P12" s="95">
        <v>0</v>
      </c>
      <c r="Q12" s="237">
        <v>0</v>
      </c>
      <c r="R12" s="95">
        <v>0</v>
      </c>
      <c r="S12" s="237">
        <v>0</v>
      </c>
      <c r="T12" s="95">
        <v>0</v>
      </c>
      <c r="U12" s="237">
        <v>0</v>
      </c>
      <c r="V12" s="95">
        <v>0</v>
      </c>
      <c r="W12" s="237">
        <v>0</v>
      </c>
      <c r="X12" s="95">
        <v>0</v>
      </c>
      <c r="Y12" s="237">
        <v>0</v>
      </c>
      <c r="Z12" s="95">
        <v>0</v>
      </c>
      <c r="AA12" s="237">
        <v>0</v>
      </c>
      <c r="AB12" s="95">
        <v>0</v>
      </c>
      <c r="AC12" s="237">
        <v>0</v>
      </c>
      <c r="AD12" s="95">
        <v>0</v>
      </c>
      <c r="AE12" s="237">
        <v>0</v>
      </c>
      <c r="AF12" s="95">
        <v>0</v>
      </c>
      <c r="AG12" s="237">
        <v>0</v>
      </c>
      <c r="AH12" s="95">
        <v>0</v>
      </c>
      <c r="AI12" s="79">
        <v>0</v>
      </c>
      <c r="AJ12"/>
      <c r="AK12"/>
      <c r="AL12"/>
      <c r="AM12"/>
      <c r="AN12"/>
      <c r="AO12"/>
      <c r="AP12"/>
      <c r="AQ12"/>
      <c r="AR12"/>
      <c r="AS12"/>
      <c r="AT12"/>
      <c r="AU12"/>
      <c r="AV12"/>
      <c r="AW12"/>
      <c r="AX12"/>
      <c r="AY12"/>
      <c r="AZ12"/>
      <c r="BA12"/>
      <c r="BB12"/>
      <c r="BC12"/>
      <c r="BD12"/>
      <c r="BE12"/>
      <c r="BF12"/>
      <c r="BG12"/>
    </row>
    <row r="13" spans="1:59" s="29" customFormat="1" ht="12.75">
      <c r="A13" s="1"/>
      <c r="B13" s="88" t="s">
        <v>509</v>
      </c>
      <c r="C13" s="95">
        <f t="shared" si="0"/>
        <v>125</v>
      </c>
      <c r="D13" s="79">
        <v>55</v>
      </c>
      <c r="E13" s="237">
        <v>180</v>
      </c>
      <c r="F13" s="95">
        <v>2</v>
      </c>
      <c r="G13" s="237">
        <v>1</v>
      </c>
      <c r="H13" s="236">
        <v>73</v>
      </c>
      <c r="I13" s="236">
        <v>35</v>
      </c>
      <c r="J13" s="95">
        <v>34</v>
      </c>
      <c r="K13" s="237">
        <v>10</v>
      </c>
      <c r="L13" s="236">
        <v>12</v>
      </c>
      <c r="M13" s="236">
        <v>5</v>
      </c>
      <c r="N13" s="95">
        <v>2</v>
      </c>
      <c r="O13" s="237">
        <v>2</v>
      </c>
      <c r="P13" s="95">
        <v>0</v>
      </c>
      <c r="Q13" s="237">
        <v>1</v>
      </c>
      <c r="R13" s="95">
        <v>0</v>
      </c>
      <c r="S13" s="237">
        <v>1</v>
      </c>
      <c r="T13" s="95">
        <v>0</v>
      </c>
      <c r="U13" s="237">
        <v>0</v>
      </c>
      <c r="V13" s="95">
        <v>1</v>
      </c>
      <c r="W13" s="237">
        <v>0</v>
      </c>
      <c r="X13" s="95">
        <v>0</v>
      </c>
      <c r="Y13" s="237">
        <v>0</v>
      </c>
      <c r="Z13" s="95">
        <v>0</v>
      </c>
      <c r="AA13" s="237">
        <v>0</v>
      </c>
      <c r="AB13" s="95">
        <v>0</v>
      </c>
      <c r="AC13" s="237">
        <v>0</v>
      </c>
      <c r="AD13" s="95">
        <v>0</v>
      </c>
      <c r="AE13" s="237">
        <v>0</v>
      </c>
      <c r="AF13" s="95">
        <v>0</v>
      </c>
      <c r="AG13" s="237">
        <v>0</v>
      </c>
      <c r="AH13" s="95">
        <v>1</v>
      </c>
      <c r="AI13" s="79">
        <v>0</v>
      </c>
      <c r="AJ13"/>
      <c r="AK13"/>
      <c r="AL13"/>
      <c r="AM13"/>
      <c r="AN13"/>
      <c r="AO13"/>
      <c r="AP13"/>
      <c r="AQ13"/>
      <c r="AR13"/>
      <c r="AS13"/>
      <c r="AT13"/>
      <c r="AU13"/>
      <c r="AV13"/>
      <c r="AW13"/>
      <c r="AX13"/>
      <c r="AY13"/>
      <c r="AZ13"/>
      <c r="BA13"/>
      <c r="BB13"/>
      <c r="BC13"/>
      <c r="BD13"/>
      <c r="BE13"/>
      <c r="BF13"/>
      <c r="BG13"/>
    </row>
    <row r="14" spans="1:59" s="29" customFormat="1" ht="12.75">
      <c r="A14" s="1"/>
      <c r="B14" s="88" t="s">
        <v>510</v>
      </c>
      <c r="C14" s="95">
        <f t="shared" si="0"/>
        <v>6</v>
      </c>
      <c r="D14" s="79">
        <v>118</v>
      </c>
      <c r="E14" s="237">
        <v>124</v>
      </c>
      <c r="F14" s="95">
        <v>0</v>
      </c>
      <c r="G14" s="237">
        <v>0</v>
      </c>
      <c r="H14" s="236">
        <v>3</v>
      </c>
      <c r="I14" s="236">
        <v>49</v>
      </c>
      <c r="J14" s="95">
        <v>2</v>
      </c>
      <c r="K14" s="237">
        <v>39</v>
      </c>
      <c r="L14" s="236">
        <v>1</v>
      </c>
      <c r="M14" s="236">
        <v>17</v>
      </c>
      <c r="N14" s="95">
        <v>0</v>
      </c>
      <c r="O14" s="237">
        <v>4</v>
      </c>
      <c r="P14" s="95">
        <v>0</v>
      </c>
      <c r="Q14" s="237">
        <v>2</v>
      </c>
      <c r="R14" s="95">
        <v>0</v>
      </c>
      <c r="S14" s="237">
        <v>0</v>
      </c>
      <c r="T14" s="95">
        <v>0</v>
      </c>
      <c r="U14" s="237">
        <v>1</v>
      </c>
      <c r="V14" s="95">
        <v>0</v>
      </c>
      <c r="W14" s="237">
        <v>1</v>
      </c>
      <c r="X14" s="95">
        <v>0</v>
      </c>
      <c r="Y14" s="237">
        <v>0</v>
      </c>
      <c r="Z14" s="95">
        <v>0</v>
      </c>
      <c r="AA14" s="237">
        <v>1</v>
      </c>
      <c r="AB14" s="95">
        <v>0</v>
      </c>
      <c r="AC14" s="237">
        <v>1</v>
      </c>
      <c r="AD14" s="95">
        <v>0</v>
      </c>
      <c r="AE14" s="237">
        <v>0</v>
      </c>
      <c r="AF14" s="95">
        <v>0</v>
      </c>
      <c r="AG14" s="237">
        <v>0</v>
      </c>
      <c r="AH14" s="95">
        <v>0</v>
      </c>
      <c r="AI14" s="79">
        <v>3</v>
      </c>
      <c r="AJ14"/>
      <c r="AK14"/>
      <c r="AL14"/>
      <c r="AM14"/>
      <c r="AN14"/>
      <c r="AO14"/>
      <c r="AP14"/>
      <c r="AQ14"/>
      <c r="AR14"/>
      <c r="AS14"/>
      <c r="AT14"/>
      <c r="AU14"/>
      <c r="AV14"/>
      <c r="AW14"/>
      <c r="AX14"/>
      <c r="AY14"/>
      <c r="AZ14"/>
      <c r="BA14"/>
      <c r="BB14"/>
      <c r="BC14"/>
      <c r="BD14"/>
      <c r="BE14"/>
      <c r="BF14"/>
      <c r="BG14"/>
    </row>
    <row r="15" spans="1:59" s="29" customFormat="1" ht="12.75">
      <c r="A15" s="1"/>
      <c r="B15" s="88" t="s">
        <v>395</v>
      </c>
      <c r="C15" s="95">
        <f t="shared" si="0"/>
        <v>4484</v>
      </c>
      <c r="D15" s="79">
        <v>3646</v>
      </c>
      <c r="E15" s="237">
        <v>8130</v>
      </c>
      <c r="F15" s="95">
        <v>17</v>
      </c>
      <c r="G15" s="237">
        <v>14</v>
      </c>
      <c r="H15" s="236">
        <v>2076</v>
      </c>
      <c r="I15" s="236">
        <v>2078</v>
      </c>
      <c r="J15" s="95">
        <v>1262</v>
      </c>
      <c r="K15" s="237">
        <v>827</v>
      </c>
      <c r="L15" s="236">
        <v>555</v>
      </c>
      <c r="M15" s="236">
        <v>330</v>
      </c>
      <c r="N15" s="95">
        <v>246</v>
      </c>
      <c r="O15" s="237">
        <v>149</v>
      </c>
      <c r="P15" s="95">
        <v>89</v>
      </c>
      <c r="Q15" s="237">
        <v>55</v>
      </c>
      <c r="R15" s="95">
        <v>46</v>
      </c>
      <c r="S15" s="237">
        <v>33</v>
      </c>
      <c r="T15" s="95">
        <v>36</v>
      </c>
      <c r="U15" s="237">
        <v>22</v>
      </c>
      <c r="V15" s="95">
        <v>26</v>
      </c>
      <c r="W15" s="237">
        <v>21</v>
      </c>
      <c r="X15" s="95">
        <v>11</v>
      </c>
      <c r="Y15" s="237">
        <v>12</v>
      </c>
      <c r="Z15" s="95">
        <v>19</v>
      </c>
      <c r="AA15" s="237">
        <v>15</v>
      </c>
      <c r="AB15" s="95">
        <v>14</v>
      </c>
      <c r="AC15" s="237">
        <v>11</v>
      </c>
      <c r="AD15" s="95">
        <v>8</v>
      </c>
      <c r="AE15" s="237">
        <v>10</v>
      </c>
      <c r="AF15" s="95">
        <v>9</v>
      </c>
      <c r="AG15" s="237">
        <v>6</v>
      </c>
      <c r="AH15" s="95">
        <v>70</v>
      </c>
      <c r="AI15" s="79">
        <v>63</v>
      </c>
      <c r="AJ15"/>
      <c r="AK15"/>
      <c r="AL15"/>
      <c r="AM15"/>
      <c r="AN15"/>
      <c r="AO15"/>
      <c r="AP15"/>
      <c r="AQ15"/>
      <c r="AR15"/>
      <c r="AS15"/>
      <c r="AT15"/>
      <c r="AU15"/>
      <c r="AV15"/>
      <c r="AW15"/>
      <c r="AX15"/>
      <c r="AY15"/>
      <c r="AZ15"/>
      <c r="BA15"/>
      <c r="BB15"/>
      <c r="BC15"/>
      <c r="BD15"/>
      <c r="BE15"/>
      <c r="BF15"/>
      <c r="BG15"/>
    </row>
    <row r="16" spans="1:59" s="29" customFormat="1" ht="12.75">
      <c r="A16" s="1"/>
      <c r="B16" s="88" t="s">
        <v>396</v>
      </c>
      <c r="C16" s="95">
        <f t="shared" si="0"/>
        <v>3380</v>
      </c>
      <c r="D16" s="79">
        <v>597</v>
      </c>
      <c r="E16" s="237">
        <v>3977</v>
      </c>
      <c r="F16" s="95">
        <v>13</v>
      </c>
      <c r="G16" s="237">
        <v>4</v>
      </c>
      <c r="H16" s="236">
        <v>1786</v>
      </c>
      <c r="I16" s="236">
        <v>359</v>
      </c>
      <c r="J16" s="95">
        <v>909</v>
      </c>
      <c r="K16" s="237">
        <v>118</v>
      </c>
      <c r="L16" s="236">
        <v>330</v>
      </c>
      <c r="M16" s="236">
        <v>57</v>
      </c>
      <c r="N16" s="95">
        <v>142</v>
      </c>
      <c r="O16" s="237">
        <v>16</v>
      </c>
      <c r="P16" s="95">
        <v>53</v>
      </c>
      <c r="Q16" s="237">
        <v>13</v>
      </c>
      <c r="R16" s="95">
        <v>33</v>
      </c>
      <c r="S16" s="237">
        <v>8</v>
      </c>
      <c r="T16" s="95">
        <v>21</v>
      </c>
      <c r="U16" s="237">
        <v>7</v>
      </c>
      <c r="V16" s="95">
        <v>15</v>
      </c>
      <c r="W16" s="237">
        <v>1</v>
      </c>
      <c r="X16" s="95">
        <v>13</v>
      </c>
      <c r="Y16" s="237">
        <v>2</v>
      </c>
      <c r="Z16" s="95">
        <v>6</v>
      </c>
      <c r="AA16" s="237">
        <v>0</v>
      </c>
      <c r="AB16" s="95">
        <v>4</v>
      </c>
      <c r="AC16" s="237">
        <v>2</v>
      </c>
      <c r="AD16" s="95">
        <v>2</v>
      </c>
      <c r="AE16" s="237">
        <v>1</v>
      </c>
      <c r="AF16" s="95">
        <v>5</v>
      </c>
      <c r="AG16" s="237">
        <v>0</v>
      </c>
      <c r="AH16" s="95">
        <v>48</v>
      </c>
      <c r="AI16" s="79">
        <v>9</v>
      </c>
      <c r="AJ16"/>
      <c r="AK16"/>
      <c r="AL16"/>
      <c r="AM16"/>
      <c r="AN16"/>
      <c r="AO16"/>
      <c r="AP16"/>
      <c r="AQ16"/>
      <c r="AR16"/>
      <c r="AS16"/>
      <c r="AT16"/>
      <c r="AU16"/>
      <c r="AV16"/>
      <c r="AW16"/>
      <c r="AX16"/>
      <c r="AY16"/>
      <c r="AZ16"/>
      <c r="BA16"/>
      <c r="BB16"/>
      <c r="BC16"/>
      <c r="BD16"/>
      <c r="BE16"/>
      <c r="BF16"/>
      <c r="BG16"/>
    </row>
    <row r="17" spans="1:59" s="29" customFormat="1" ht="12.75">
      <c r="A17" s="1"/>
      <c r="B17" s="88" t="s">
        <v>397</v>
      </c>
      <c r="C17" s="95">
        <f t="shared" si="0"/>
        <v>41</v>
      </c>
      <c r="D17" s="79">
        <v>26</v>
      </c>
      <c r="E17" s="237">
        <v>67</v>
      </c>
      <c r="F17" s="95">
        <v>0</v>
      </c>
      <c r="G17" s="237">
        <v>0</v>
      </c>
      <c r="H17" s="236">
        <v>17</v>
      </c>
      <c r="I17" s="236">
        <v>10</v>
      </c>
      <c r="J17" s="95">
        <v>11</v>
      </c>
      <c r="K17" s="237">
        <v>7</v>
      </c>
      <c r="L17" s="236">
        <v>5</v>
      </c>
      <c r="M17" s="236">
        <v>3</v>
      </c>
      <c r="N17" s="95">
        <v>1</v>
      </c>
      <c r="O17" s="237">
        <v>2</v>
      </c>
      <c r="P17" s="95">
        <v>2</v>
      </c>
      <c r="Q17" s="237">
        <v>2</v>
      </c>
      <c r="R17" s="95">
        <v>3</v>
      </c>
      <c r="S17" s="237">
        <v>1</v>
      </c>
      <c r="T17" s="95">
        <v>0</v>
      </c>
      <c r="U17" s="237">
        <v>1</v>
      </c>
      <c r="V17" s="95">
        <v>1</v>
      </c>
      <c r="W17" s="237">
        <v>0</v>
      </c>
      <c r="X17" s="95">
        <v>1</v>
      </c>
      <c r="Y17" s="237">
        <v>0</v>
      </c>
      <c r="Z17" s="95">
        <v>0</v>
      </c>
      <c r="AA17" s="237">
        <v>0</v>
      </c>
      <c r="AB17" s="95">
        <v>0</v>
      </c>
      <c r="AC17" s="237">
        <v>0</v>
      </c>
      <c r="AD17" s="95">
        <v>0</v>
      </c>
      <c r="AE17" s="237">
        <v>0</v>
      </c>
      <c r="AF17" s="95">
        <v>0</v>
      </c>
      <c r="AG17" s="237">
        <v>0</v>
      </c>
      <c r="AH17" s="95">
        <v>0</v>
      </c>
      <c r="AI17" s="79">
        <v>0</v>
      </c>
      <c r="AJ17"/>
      <c r="AK17"/>
      <c r="AL17"/>
      <c r="AM17"/>
      <c r="AN17"/>
      <c r="AO17"/>
      <c r="AP17"/>
      <c r="AQ17"/>
      <c r="AR17"/>
      <c r="AS17"/>
      <c r="AT17"/>
      <c r="AU17"/>
      <c r="AV17"/>
      <c r="AW17"/>
      <c r="AX17"/>
      <c r="AY17"/>
      <c r="AZ17"/>
      <c r="BA17"/>
      <c r="BB17"/>
      <c r="BC17"/>
      <c r="BD17"/>
      <c r="BE17"/>
      <c r="BF17"/>
      <c r="BG17"/>
    </row>
    <row r="18" spans="1:59" s="29" customFormat="1" ht="12.75">
      <c r="A18" s="1"/>
      <c r="B18" s="88" t="s">
        <v>398</v>
      </c>
      <c r="C18" s="95">
        <f t="shared" si="0"/>
        <v>16</v>
      </c>
      <c r="D18" s="79">
        <v>0</v>
      </c>
      <c r="E18" s="237">
        <v>16</v>
      </c>
      <c r="F18" s="95">
        <v>1</v>
      </c>
      <c r="G18" s="237">
        <v>0</v>
      </c>
      <c r="H18" s="236">
        <v>4</v>
      </c>
      <c r="I18" s="236">
        <v>0</v>
      </c>
      <c r="J18" s="95">
        <v>4</v>
      </c>
      <c r="K18" s="237">
        <v>0</v>
      </c>
      <c r="L18" s="236">
        <v>2</v>
      </c>
      <c r="M18" s="236">
        <v>0</v>
      </c>
      <c r="N18" s="95">
        <v>2</v>
      </c>
      <c r="O18" s="237">
        <v>0</v>
      </c>
      <c r="P18" s="95">
        <v>1</v>
      </c>
      <c r="Q18" s="237">
        <v>0</v>
      </c>
      <c r="R18" s="95">
        <v>1</v>
      </c>
      <c r="S18" s="237">
        <v>0</v>
      </c>
      <c r="T18" s="95">
        <v>0</v>
      </c>
      <c r="U18" s="237">
        <v>0</v>
      </c>
      <c r="V18" s="95">
        <v>0</v>
      </c>
      <c r="W18" s="237">
        <v>0</v>
      </c>
      <c r="X18" s="95">
        <v>1</v>
      </c>
      <c r="Y18" s="237">
        <v>0</v>
      </c>
      <c r="Z18" s="95">
        <v>0</v>
      </c>
      <c r="AA18" s="237">
        <v>0</v>
      </c>
      <c r="AB18" s="95">
        <v>0</v>
      </c>
      <c r="AC18" s="237">
        <v>0</v>
      </c>
      <c r="AD18" s="95">
        <v>0</v>
      </c>
      <c r="AE18" s="237">
        <v>0</v>
      </c>
      <c r="AF18" s="95">
        <v>0</v>
      </c>
      <c r="AG18" s="237">
        <v>0</v>
      </c>
      <c r="AH18" s="95">
        <v>0</v>
      </c>
      <c r="AI18" s="79">
        <v>0</v>
      </c>
      <c r="AJ18"/>
      <c r="AK18"/>
      <c r="AL18"/>
      <c r="AM18"/>
      <c r="AN18"/>
      <c r="AO18"/>
      <c r="AP18"/>
      <c r="AQ18"/>
      <c r="AR18"/>
      <c r="AS18"/>
      <c r="AT18"/>
      <c r="AU18"/>
      <c r="AV18"/>
      <c r="AW18"/>
      <c r="AX18"/>
      <c r="AY18"/>
      <c r="AZ18"/>
      <c r="BA18"/>
      <c r="BB18"/>
      <c r="BC18"/>
      <c r="BD18"/>
      <c r="BE18"/>
      <c r="BF18"/>
      <c r="BG18"/>
    </row>
    <row r="19" spans="1:59" s="29" customFormat="1" ht="12.75">
      <c r="A19" s="1"/>
      <c r="B19" s="88" t="s">
        <v>399</v>
      </c>
      <c r="C19" s="95">
        <f t="shared" si="0"/>
        <v>1383</v>
      </c>
      <c r="D19" s="79">
        <v>3166</v>
      </c>
      <c r="E19" s="237">
        <v>4549</v>
      </c>
      <c r="F19" s="95">
        <v>7</v>
      </c>
      <c r="G19" s="237">
        <v>19</v>
      </c>
      <c r="H19" s="236">
        <v>706</v>
      </c>
      <c r="I19" s="236">
        <v>1925</v>
      </c>
      <c r="J19" s="95">
        <v>385</v>
      </c>
      <c r="K19" s="237">
        <v>693</v>
      </c>
      <c r="L19" s="236">
        <v>141</v>
      </c>
      <c r="M19" s="236">
        <v>256</v>
      </c>
      <c r="N19" s="95">
        <v>73</v>
      </c>
      <c r="O19" s="237">
        <v>73</v>
      </c>
      <c r="P19" s="95">
        <v>16</v>
      </c>
      <c r="Q19" s="237">
        <v>32</v>
      </c>
      <c r="R19" s="95">
        <v>7</v>
      </c>
      <c r="S19" s="237">
        <v>12</v>
      </c>
      <c r="T19" s="95">
        <v>4</v>
      </c>
      <c r="U19" s="237">
        <v>9</v>
      </c>
      <c r="V19" s="95">
        <v>5</v>
      </c>
      <c r="W19" s="237">
        <v>5</v>
      </c>
      <c r="X19" s="95">
        <v>2</v>
      </c>
      <c r="Y19" s="237">
        <v>12</v>
      </c>
      <c r="Z19" s="95">
        <v>2</v>
      </c>
      <c r="AA19" s="237">
        <v>5</v>
      </c>
      <c r="AB19" s="95">
        <v>3</v>
      </c>
      <c r="AC19" s="237">
        <v>7</v>
      </c>
      <c r="AD19" s="95">
        <v>0</v>
      </c>
      <c r="AE19" s="237">
        <v>7</v>
      </c>
      <c r="AF19" s="95">
        <v>1</v>
      </c>
      <c r="AG19" s="237">
        <v>3</v>
      </c>
      <c r="AH19" s="95">
        <v>31</v>
      </c>
      <c r="AI19" s="79">
        <v>108</v>
      </c>
      <c r="AJ19"/>
      <c r="AK19"/>
      <c r="AL19"/>
      <c r="AM19"/>
      <c r="AN19"/>
      <c r="AO19"/>
      <c r="AP19"/>
      <c r="AQ19"/>
      <c r="AR19"/>
      <c r="AS19"/>
      <c r="AT19"/>
      <c r="AU19"/>
      <c r="AV19"/>
      <c r="AW19"/>
      <c r="AX19"/>
      <c r="AY19"/>
      <c r="AZ19"/>
      <c r="BA19"/>
      <c r="BB19"/>
      <c r="BC19"/>
      <c r="BD19"/>
      <c r="BE19"/>
      <c r="BF19"/>
      <c r="BG19"/>
    </row>
    <row r="20" spans="1:59" s="29" customFormat="1" ht="12.75">
      <c r="A20" s="1"/>
      <c r="B20" s="88" t="s">
        <v>400</v>
      </c>
      <c r="C20" s="95">
        <f t="shared" si="0"/>
        <v>702</v>
      </c>
      <c r="D20" s="79">
        <v>2731</v>
      </c>
      <c r="E20" s="237">
        <v>3433</v>
      </c>
      <c r="F20" s="95">
        <v>1</v>
      </c>
      <c r="G20" s="237">
        <v>11</v>
      </c>
      <c r="H20" s="236">
        <v>268</v>
      </c>
      <c r="I20" s="236">
        <v>1561</v>
      </c>
      <c r="J20" s="95">
        <v>205</v>
      </c>
      <c r="K20" s="237">
        <v>593</v>
      </c>
      <c r="L20" s="236">
        <v>105</v>
      </c>
      <c r="M20" s="236">
        <v>246</v>
      </c>
      <c r="N20" s="95">
        <v>43</v>
      </c>
      <c r="O20" s="237">
        <v>79</v>
      </c>
      <c r="P20" s="95">
        <v>22</v>
      </c>
      <c r="Q20" s="237">
        <v>36</v>
      </c>
      <c r="R20" s="95">
        <v>15</v>
      </c>
      <c r="S20" s="237">
        <v>24</v>
      </c>
      <c r="T20" s="95">
        <v>4</v>
      </c>
      <c r="U20" s="237">
        <v>11</v>
      </c>
      <c r="V20" s="95">
        <v>3</v>
      </c>
      <c r="W20" s="237">
        <v>9</v>
      </c>
      <c r="X20" s="95">
        <v>5</v>
      </c>
      <c r="Y20" s="237">
        <v>4</v>
      </c>
      <c r="Z20" s="95">
        <v>2</v>
      </c>
      <c r="AA20" s="237">
        <v>6</v>
      </c>
      <c r="AB20" s="95">
        <v>1</v>
      </c>
      <c r="AC20" s="237">
        <v>8</v>
      </c>
      <c r="AD20" s="95">
        <v>0</v>
      </c>
      <c r="AE20" s="237">
        <v>6</v>
      </c>
      <c r="AF20" s="95">
        <v>4</v>
      </c>
      <c r="AG20" s="237">
        <v>5</v>
      </c>
      <c r="AH20" s="95">
        <v>24</v>
      </c>
      <c r="AI20" s="79">
        <v>132</v>
      </c>
      <c r="AJ20"/>
      <c r="AK20"/>
      <c r="AL20"/>
      <c r="AM20"/>
      <c r="AN20"/>
      <c r="AO20"/>
      <c r="AP20"/>
      <c r="AQ20"/>
      <c r="AR20"/>
      <c r="AS20"/>
      <c r="AT20"/>
      <c r="AU20"/>
      <c r="AV20"/>
      <c r="AW20"/>
      <c r="AX20"/>
      <c r="AY20"/>
      <c r="AZ20"/>
      <c r="BA20"/>
      <c r="BB20"/>
      <c r="BC20"/>
      <c r="BD20"/>
      <c r="BE20"/>
      <c r="BF20"/>
      <c r="BG20"/>
    </row>
    <row r="21" spans="1:59" s="29" customFormat="1" ht="12.75">
      <c r="A21" s="1"/>
      <c r="B21" s="368" t="s">
        <v>300</v>
      </c>
      <c r="C21" s="160">
        <f>SUM(C8:C20)</f>
        <v>11518</v>
      </c>
      <c r="D21" s="161">
        <f aca="true" t="shared" si="1" ref="D21:AI21">SUM(D8:D20)</f>
        <v>15102</v>
      </c>
      <c r="E21" s="245">
        <f t="shared" si="1"/>
        <v>26620</v>
      </c>
      <c r="F21" s="160">
        <f t="shared" si="1"/>
        <v>45</v>
      </c>
      <c r="G21" s="245">
        <f t="shared" si="1"/>
        <v>77</v>
      </c>
      <c r="H21" s="161">
        <f t="shared" si="1"/>
        <v>5632</v>
      </c>
      <c r="I21" s="161">
        <f t="shared" si="1"/>
        <v>8595</v>
      </c>
      <c r="J21" s="160">
        <f t="shared" si="1"/>
        <v>3152</v>
      </c>
      <c r="K21" s="245">
        <f t="shared" si="1"/>
        <v>3122</v>
      </c>
      <c r="L21" s="161">
        <f t="shared" si="1"/>
        <v>1281</v>
      </c>
      <c r="M21" s="161">
        <f t="shared" si="1"/>
        <v>1231</v>
      </c>
      <c r="N21" s="160">
        <f t="shared" si="1"/>
        <v>560</v>
      </c>
      <c r="O21" s="245">
        <f t="shared" si="1"/>
        <v>499</v>
      </c>
      <c r="P21" s="160">
        <f t="shared" si="1"/>
        <v>205</v>
      </c>
      <c r="Q21" s="245">
        <f t="shared" si="1"/>
        <v>251</v>
      </c>
      <c r="R21" s="160">
        <f t="shared" si="1"/>
        <v>133</v>
      </c>
      <c r="S21" s="245">
        <f t="shared" si="1"/>
        <v>180</v>
      </c>
      <c r="T21" s="160">
        <f t="shared" si="1"/>
        <v>78</v>
      </c>
      <c r="U21" s="245">
        <f t="shared" si="1"/>
        <v>124</v>
      </c>
      <c r="V21" s="160">
        <f t="shared" si="1"/>
        <v>58</v>
      </c>
      <c r="W21" s="245">
        <f t="shared" si="1"/>
        <v>85</v>
      </c>
      <c r="X21" s="160">
        <f t="shared" si="1"/>
        <v>48</v>
      </c>
      <c r="Y21" s="245">
        <f t="shared" si="1"/>
        <v>72</v>
      </c>
      <c r="Z21" s="160">
        <f t="shared" si="1"/>
        <v>34</v>
      </c>
      <c r="AA21" s="245">
        <f t="shared" si="1"/>
        <v>63</v>
      </c>
      <c r="AB21" s="160">
        <f t="shared" si="1"/>
        <v>29</v>
      </c>
      <c r="AC21" s="245">
        <f t="shared" si="1"/>
        <v>67</v>
      </c>
      <c r="AD21" s="160">
        <f t="shared" si="1"/>
        <v>13</v>
      </c>
      <c r="AE21" s="245">
        <f t="shared" si="1"/>
        <v>49</v>
      </c>
      <c r="AF21" s="160">
        <f t="shared" si="1"/>
        <v>21</v>
      </c>
      <c r="AG21" s="245">
        <f t="shared" si="1"/>
        <v>37</v>
      </c>
      <c r="AH21" s="160">
        <f t="shared" si="1"/>
        <v>229</v>
      </c>
      <c r="AI21" s="161">
        <f t="shared" si="1"/>
        <v>650</v>
      </c>
      <c r="AJ21"/>
      <c r="AK21"/>
      <c r="AL21"/>
      <c r="AM21"/>
      <c r="AN21"/>
      <c r="AO21"/>
      <c r="AP21"/>
      <c r="AQ21"/>
      <c r="AR21"/>
      <c r="AS21"/>
      <c r="AT21"/>
      <c r="AU21"/>
      <c r="AV21"/>
      <c r="AW21"/>
      <c r="AX21"/>
      <c r="AY21"/>
      <c r="AZ21"/>
      <c r="BA21"/>
      <c r="BB21"/>
      <c r="BC21"/>
      <c r="BD21"/>
      <c r="BE21"/>
      <c r="BF21"/>
      <c r="BG21"/>
    </row>
    <row r="22" spans="1:59" s="29" customFormat="1" ht="12.75">
      <c r="A22" s="1" t="s">
        <v>349</v>
      </c>
      <c r="B22" s="17"/>
      <c r="C22" s="709"/>
      <c r="D22" s="79"/>
      <c r="E22" s="237"/>
      <c r="F22" s="718"/>
      <c r="G22" s="719"/>
      <c r="H22" s="720"/>
      <c r="I22" s="720"/>
      <c r="J22" s="718"/>
      <c r="K22" s="719"/>
      <c r="L22" s="720"/>
      <c r="M22" s="720"/>
      <c r="N22" s="718"/>
      <c r="O22" s="719"/>
      <c r="P22" s="718"/>
      <c r="Q22" s="719"/>
      <c r="R22" s="718"/>
      <c r="S22" s="719"/>
      <c r="T22" s="718"/>
      <c r="U22" s="719"/>
      <c r="V22" s="718"/>
      <c r="W22" s="719"/>
      <c r="X22" s="718"/>
      <c r="Y22" s="719"/>
      <c r="Z22" s="718"/>
      <c r="AA22" s="719"/>
      <c r="AB22" s="718"/>
      <c r="AC22" s="719"/>
      <c r="AD22" s="718"/>
      <c r="AE22" s="719"/>
      <c r="AF22" s="718"/>
      <c r="AG22" s="719"/>
      <c r="AH22" s="718"/>
      <c r="AI22" s="721"/>
      <c r="AJ22"/>
      <c r="AK22"/>
      <c r="AL22"/>
      <c r="AM22"/>
      <c r="AN22"/>
      <c r="AO22"/>
      <c r="AP22"/>
      <c r="AQ22"/>
      <c r="AR22"/>
      <c r="AS22"/>
      <c r="AT22"/>
      <c r="AU22"/>
      <c r="AV22"/>
      <c r="AW22"/>
      <c r="AX22"/>
      <c r="AY22"/>
      <c r="AZ22"/>
      <c r="BA22"/>
      <c r="BB22"/>
      <c r="BC22"/>
      <c r="BD22"/>
      <c r="BE22"/>
      <c r="BF22"/>
      <c r="BG22"/>
    </row>
    <row r="23" spans="1:59" s="29" customFormat="1" ht="12.75">
      <c r="A23" s="1"/>
      <c r="B23" s="88" t="s">
        <v>392</v>
      </c>
      <c r="C23" s="95">
        <f>F23+H23+J23+L23+N23+P23+R23+T23+V23+X23+Z23+AB23+AD23+AF23+AH23</f>
        <v>260</v>
      </c>
      <c r="D23" s="79">
        <v>423</v>
      </c>
      <c r="E23" s="237">
        <v>683</v>
      </c>
      <c r="F23" s="95">
        <v>1</v>
      </c>
      <c r="G23" s="237">
        <v>0</v>
      </c>
      <c r="H23" s="236">
        <v>100</v>
      </c>
      <c r="I23" s="236">
        <v>193</v>
      </c>
      <c r="J23" s="95">
        <v>55</v>
      </c>
      <c r="K23" s="237">
        <v>102</v>
      </c>
      <c r="L23" s="236">
        <v>39</v>
      </c>
      <c r="M23" s="236">
        <v>52</v>
      </c>
      <c r="N23" s="95">
        <v>15</v>
      </c>
      <c r="O23" s="237">
        <v>26</v>
      </c>
      <c r="P23" s="95">
        <v>13</v>
      </c>
      <c r="Q23" s="237">
        <v>13</v>
      </c>
      <c r="R23" s="95">
        <v>10</v>
      </c>
      <c r="S23" s="237">
        <v>13</v>
      </c>
      <c r="T23" s="95">
        <v>5</v>
      </c>
      <c r="U23" s="237">
        <v>7</v>
      </c>
      <c r="V23" s="95">
        <v>9</v>
      </c>
      <c r="W23" s="237">
        <v>10</v>
      </c>
      <c r="X23" s="95">
        <v>6</v>
      </c>
      <c r="Y23" s="237">
        <v>0</v>
      </c>
      <c r="Z23" s="95">
        <v>1</v>
      </c>
      <c r="AA23" s="237">
        <v>1</v>
      </c>
      <c r="AB23" s="95">
        <v>1</v>
      </c>
      <c r="AC23" s="237">
        <v>0</v>
      </c>
      <c r="AD23" s="95">
        <v>1</v>
      </c>
      <c r="AE23" s="237">
        <v>1</v>
      </c>
      <c r="AF23" s="95">
        <v>1</v>
      </c>
      <c r="AG23" s="237">
        <v>0</v>
      </c>
      <c r="AH23" s="95">
        <v>3</v>
      </c>
      <c r="AI23" s="79">
        <v>5</v>
      </c>
      <c r="AJ23"/>
      <c r="AK23"/>
      <c r="AL23"/>
      <c r="AM23"/>
      <c r="AN23"/>
      <c r="AO23"/>
      <c r="AP23"/>
      <c r="AQ23"/>
      <c r="AR23"/>
      <c r="AS23"/>
      <c r="AT23"/>
      <c r="AU23"/>
      <c r="AV23"/>
      <c r="AW23"/>
      <c r="AX23"/>
      <c r="AY23"/>
      <c r="AZ23"/>
      <c r="BA23"/>
      <c r="BB23"/>
      <c r="BC23"/>
      <c r="BD23"/>
      <c r="BE23"/>
      <c r="BF23"/>
      <c r="BG23"/>
    </row>
    <row r="24" spans="1:59" s="29" customFormat="1" ht="12.75">
      <c r="A24" s="1"/>
      <c r="B24" s="88" t="s">
        <v>397</v>
      </c>
      <c r="C24" s="95">
        <f>F24+H24+J24+L24+N24+P24+R24+T24+V24+X24+Z24+AB24+AD24+AF24+AH24</f>
        <v>184</v>
      </c>
      <c r="D24" s="79">
        <v>156</v>
      </c>
      <c r="E24" s="237">
        <v>340</v>
      </c>
      <c r="F24" s="95">
        <v>7</v>
      </c>
      <c r="G24" s="237">
        <v>4</v>
      </c>
      <c r="H24" s="236">
        <v>51</v>
      </c>
      <c r="I24" s="236">
        <v>75</v>
      </c>
      <c r="J24" s="95">
        <v>39</v>
      </c>
      <c r="K24" s="237">
        <v>20</v>
      </c>
      <c r="L24" s="236">
        <v>22</v>
      </c>
      <c r="M24" s="236">
        <v>8</v>
      </c>
      <c r="N24" s="95">
        <v>15</v>
      </c>
      <c r="O24" s="237">
        <v>5</v>
      </c>
      <c r="P24" s="95">
        <v>11</v>
      </c>
      <c r="Q24" s="237">
        <v>13</v>
      </c>
      <c r="R24" s="95">
        <v>10</v>
      </c>
      <c r="S24" s="237">
        <v>7</v>
      </c>
      <c r="T24" s="95">
        <v>7</v>
      </c>
      <c r="U24" s="237">
        <v>4</v>
      </c>
      <c r="V24" s="95">
        <v>3</v>
      </c>
      <c r="W24" s="237">
        <v>5</v>
      </c>
      <c r="X24" s="95">
        <v>3</v>
      </c>
      <c r="Y24" s="237">
        <v>5</v>
      </c>
      <c r="Z24" s="95">
        <v>4</v>
      </c>
      <c r="AA24" s="237">
        <v>1</v>
      </c>
      <c r="AB24" s="95">
        <v>3</v>
      </c>
      <c r="AC24" s="237">
        <v>5</v>
      </c>
      <c r="AD24" s="95">
        <v>2</v>
      </c>
      <c r="AE24" s="237">
        <v>1</v>
      </c>
      <c r="AF24" s="95">
        <v>1</v>
      </c>
      <c r="AG24" s="237">
        <v>0</v>
      </c>
      <c r="AH24" s="95">
        <v>6</v>
      </c>
      <c r="AI24" s="79">
        <v>3</v>
      </c>
      <c r="AJ24"/>
      <c r="AK24"/>
      <c r="AL24"/>
      <c r="AM24"/>
      <c r="AN24"/>
      <c r="AO24"/>
      <c r="AP24"/>
      <c r="AQ24"/>
      <c r="AR24"/>
      <c r="AS24"/>
      <c r="AT24"/>
      <c r="AU24"/>
      <c r="AV24"/>
      <c r="AW24"/>
      <c r="AX24"/>
      <c r="AY24"/>
      <c r="AZ24"/>
      <c r="BA24"/>
      <c r="BB24"/>
      <c r="BC24"/>
      <c r="BD24"/>
      <c r="BE24"/>
      <c r="BF24"/>
      <c r="BG24"/>
    </row>
    <row r="25" spans="1:59" s="29" customFormat="1" ht="12.75">
      <c r="A25" s="1"/>
      <c r="B25" s="88" t="s">
        <v>398</v>
      </c>
      <c r="C25" s="95">
        <f>F25+H25+J25+L25+N25+P25+R25+T25+V25+X25+Z25+AB25+AD25+AF25+AH25</f>
        <v>89</v>
      </c>
      <c r="D25" s="79">
        <v>8</v>
      </c>
      <c r="E25" s="237">
        <v>97</v>
      </c>
      <c r="F25" s="95">
        <v>1</v>
      </c>
      <c r="G25" s="237">
        <v>0</v>
      </c>
      <c r="H25" s="236">
        <v>49</v>
      </c>
      <c r="I25" s="236">
        <v>7</v>
      </c>
      <c r="J25" s="95">
        <v>17</v>
      </c>
      <c r="K25" s="237">
        <v>0</v>
      </c>
      <c r="L25" s="236">
        <v>9</v>
      </c>
      <c r="M25" s="236">
        <v>0</v>
      </c>
      <c r="N25" s="95">
        <v>3</v>
      </c>
      <c r="O25" s="237">
        <v>0</v>
      </c>
      <c r="P25" s="95">
        <v>1</v>
      </c>
      <c r="Q25" s="237">
        <v>0</v>
      </c>
      <c r="R25" s="95">
        <v>4</v>
      </c>
      <c r="S25" s="237">
        <v>1</v>
      </c>
      <c r="T25" s="95">
        <v>1</v>
      </c>
      <c r="U25" s="237">
        <v>0</v>
      </c>
      <c r="V25" s="95">
        <v>0</v>
      </c>
      <c r="W25" s="237">
        <v>0</v>
      </c>
      <c r="X25" s="95">
        <v>0</v>
      </c>
      <c r="Y25" s="237">
        <v>0</v>
      </c>
      <c r="Z25" s="95">
        <v>2</v>
      </c>
      <c r="AA25" s="237">
        <v>0</v>
      </c>
      <c r="AB25" s="95">
        <v>1</v>
      </c>
      <c r="AC25" s="237">
        <v>0</v>
      </c>
      <c r="AD25" s="95">
        <v>0</v>
      </c>
      <c r="AE25" s="237">
        <v>0</v>
      </c>
      <c r="AF25" s="95">
        <v>0</v>
      </c>
      <c r="AG25" s="237">
        <v>0</v>
      </c>
      <c r="AH25" s="95">
        <v>1</v>
      </c>
      <c r="AI25" s="79">
        <v>0</v>
      </c>
      <c r="AJ25"/>
      <c r="AK25"/>
      <c r="AL25"/>
      <c r="AM25"/>
      <c r="AN25"/>
      <c r="AO25"/>
      <c r="AP25"/>
      <c r="AQ25"/>
      <c r="AR25"/>
      <c r="AS25"/>
      <c r="AT25"/>
      <c r="AU25"/>
      <c r="AV25"/>
      <c r="AW25"/>
      <c r="AX25"/>
      <c r="AY25"/>
      <c r="AZ25"/>
      <c r="BA25"/>
      <c r="BB25"/>
      <c r="BC25"/>
      <c r="BD25"/>
      <c r="BE25"/>
      <c r="BF25"/>
      <c r="BG25"/>
    </row>
    <row r="26" spans="1:59" s="29" customFormat="1" ht="12.75">
      <c r="A26" s="1"/>
      <c r="B26" s="368" t="s">
        <v>300</v>
      </c>
      <c r="C26" s="160">
        <f>SUM(C23:C25)</f>
        <v>533</v>
      </c>
      <c r="D26" s="161">
        <f aca="true" t="shared" si="2" ref="D26:AI26">SUM(D23:D25)</f>
        <v>587</v>
      </c>
      <c r="E26" s="245">
        <f t="shared" si="2"/>
        <v>1120</v>
      </c>
      <c r="F26" s="160">
        <f t="shared" si="2"/>
        <v>9</v>
      </c>
      <c r="G26" s="245">
        <f t="shared" si="2"/>
        <v>4</v>
      </c>
      <c r="H26" s="161">
        <f t="shared" si="2"/>
        <v>200</v>
      </c>
      <c r="I26" s="161">
        <f t="shared" si="2"/>
        <v>275</v>
      </c>
      <c r="J26" s="160">
        <f t="shared" si="2"/>
        <v>111</v>
      </c>
      <c r="K26" s="245">
        <f t="shared" si="2"/>
        <v>122</v>
      </c>
      <c r="L26" s="161">
        <f t="shared" si="2"/>
        <v>70</v>
      </c>
      <c r="M26" s="161">
        <f t="shared" si="2"/>
        <v>60</v>
      </c>
      <c r="N26" s="160">
        <f t="shared" si="2"/>
        <v>33</v>
      </c>
      <c r="O26" s="245">
        <f t="shared" si="2"/>
        <v>31</v>
      </c>
      <c r="P26" s="160">
        <f t="shared" si="2"/>
        <v>25</v>
      </c>
      <c r="Q26" s="245">
        <f t="shared" si="2"/>
        <v>26</v>
      </c>
      <c r="R26" s="160">
        <v>24</v>
      </c>
      <c r="S26" s="245">
        <f t="shared" si="2"/>
        <v>21</v>
      </c>
      <c r="T26" s="160">
        <f t="shared" si="2"/>
        <v>13</v>
      </c>
      <c r="U26" s="245">
        <f t="shared" si="2"/>
        <v>11</v>
      </c>
      <c r="V26" s="160">
        <f t="shared" si="2"/>
        <v>12</v>
      </c>
      <c r="W26" s="245">
        <f t="shared" si="2"/>
        <v>15</v>
      </c>
      <c r="X26" s="160">
        <f t="shared" si="2"/>
        <v>9</v>
      </c>
      <c r="Y26" s="245">
        <f t="shared" si="2"/>
        <v>5</v>
      </c>
      <c r="Z26" s="160">
        <f t="shared" si="2"/>
        <v>7</v>
      </c>
      <c r="AA26" s="245">
        <f t="shared" si="2"/>
        <v>2</v>
      </c>
      <c r="AB26" s="160">
        <f t="shared" si="2"/>
        <v>5</v>
      </c>
      <c r="AC26" s="245">
        <f t="shared" si="2"/>
        <v>5</v>
      </c>
      <c r="AD26" s="160">
        <f t="shared" si="2"/>
        <v>3</v>
      </c>
      <c r="AE26" s="245">
        <f t="shared" si="2"/>
        <v>2</v>
      </c>
      <c r="AF26" s="160">
        <f t="shared" si="2"/>
        <v>2</v>
      </c>
      <c r="AG26" s="245">
        <f t="shared" si="2"/>
        <v>0</v>
      </c>
      <c r="AH26" s="160">
        <f t="shared" si="2"/>
        <v>10</v>
      </c>
      <c r="AI26" s="161">
        <f t="shared" si="2"/>
        <v>8</v>
      </c>
      <c r="AJ26"/>
      <c r="AK26"/>
      <c r="AL26"/>
      <c r="AM26"/>
      <c r="AN26"/>
      <c r="AO26"/>
      <c r="AP26"/>
      <c r="AQ26"/>
      <c r="AR26"/>
      <c r="AS26"/>
      <c r="AT26"/>
      <c r="AU26"/>
      <c r="AV26"/>
      <c r="AW26"/>
      <c r="AX26"/>
      <c r="AY26"/>
      <c r="AZ26"/>
      <c r="BA26"/>
      <c r="BB26"/>
      <c r="BC26"/>
      <c r="BD26"/>
      <c r="BE26"/>
      <c r="BF26"/>
      <c r="BG26"/>
    </row>
    <row r="27" spans="1:59" s="29" customFormat="1" ht="12.75">
      <c r="A27" s="1" t="s">
        <v>350</v>
      </c>
      <c r="B27" s="17"/>
      <c r="C27" s="95"/>
      <c r="D27" s="79"/>
      <c r="E27" s="237"/>
      <c r="F27" s="95"/>
      <c r="G27" s="237"/>
      <c r="H27" s="236"/>
      <c r="I27" s="236"/>
      <c r="J27" s="95"/>
      <c r="K27" s="237"/>
      <c r="L27" s="236"/>
      <c r="M27" s="236"/>
      <c r="N27" s="95"/>
      <c r="O27" s="237"/>
      <c r="P27" s="95"/>
      <c r="Q27" s="237"/>
      <c r="R27" s="95"/>
      <c r="S27" s="237"/>
      <c r="T27" s="95"/>
      <c r="U27" s="237"/>
      <c r="V27" s="95"/>
      <c r="W27" s="237"/>
      <c r="X27" s="95"/>
      <c r="Y27" s="237"/>
      <c r="Z27" s="95"/>
      <c r="AA27" s="237"/>
      <c r="AB27" s="95"/>
      <c r="AC27" s="237"/>
      <c r="AD27" s="95"/>
      <c r="AE27" s="237"/>
      <c r="AF27" s="95"/>
      <c r="AG27" s="237"/>
      <c r="AH27" s="95"/>
      <c r="AI27" s="79"/>
      <c r="AJ27"/>
      <c r="AK27"/>
      <c r="AL27"/>
      <c r="AM27"/>
      <c r="AN27"/>
      <c r="AO27"/>
      <c r="AP27"/>
      <c r="AQ27"/>
      <c r="AR27"/>
      <c r="AS27"/>
      <c r="AT27"/>
      <c r="AU27"/>
      <c r="AV27"/>
      <c r="AW27"/>
      <c r="AX27"/>
      <c r="AY27"/>
      <c r="AZ27"/>
      <c r="BA27"/>
      <c r="BB27"/>
      <c r="BC27"/>
      <c r="BD27"/>
      <c r="BE27"/>
      <c r="BF27"/>
      <c r="BG27"/>
    </row>
    <row r="28" spans="1:59" s="29" customFormat="1" ht="12.75">
      <c r="A28" s="1"/>
      <c r="B28" s="88" t="s">
        <v>401</v>
      </c>
      <c r="C28" s="95">
        <v>46</v>
      </c>
      <c r="D28" s="79">
        <v>118</v>
      </c>
      <c r="E28" s="237">
        <v>164</v>
      </c>
      <c r="F28" s="95">
        <v>1</v>
      </c>
      <c r="G28" s="237">
        <v>3</v>
      </c>
      <c r="H28" s="236">
        <v>24</v>
      </c>
      <c r="I28" s="236">
        <v>73</v>
      </c>
      <c r="J28" s="95">
        <v>15</v>
      </c>
      <c r="K28" s="237">
        <v>23</v>
      </c>
      <c r="L28" s="236">
        <v>3</v>
      </c>
      <c r="M28" s="236">
        <v>3</v>
      </c>
      <c r="N28" s="95">
        <v>2</v>
      </c>
      <c r="O28" s="237">
        <v>4</v>
      </c>
      <c r="P28" s="95">
        <v>0</v>
      </c>
      <c r="Q28" s="237">
        <v>3</v>
      </c>
      <c r="R28" s="95">
        <v>0</v>
      </c>
      <c r="S28" s="237">
        <v>0</v>
      </c>
      <c r="T28" s="95">
        <v>0</v>
      </c>
      <c r="U28" s="237">
        <v>1</v>
      </c>
      <c r="V28" s="95">
        <v>0</v>
      </c>
      <c r="W28" s="237">
        <v>1</v>
      </c>
      <c r="X28" s="95">
        <v>0</v>
      </c>
      <c r="Y28" s="237">
        <v>0</v>
      </c>
      <c r="Z28" s="95">
        <v>0</v>
      </c>
      <c r="AA28" s="237">
        <v>0</v>
      </c>
      <c r="AB28" s="95">
        <v>1</v>
      </c>
      <c r="AC28" s="237">
        <v>0</v>
      </c>
      <c r="AD28" s="95">
        <v>0</v>
      </c>
      <c r="AE28" s="237">
        <v>0</v>
      </c>
      <c r="AF28" s="95">
        <v>0</v>
      </c>
      <c r="AG28" s="237">
        <v>1</v>
      </c>
      <c r="AH28" s="95">
        <v>0</v>
      </c>
      <c r="AI28" s="79">
        <v>6</v>
      </c>
      <c r="AJ28"/>
      <c r="AK28"/>
      <c r="AL28"/>
      <c r="AM28"/>
      <c r="AN28"/>
      <c r="AO28"/>
      <c r="AP28"/>
      <c r="AQ28"/>
      <c r="AR28"/>
      <c r="AS28"/>
      <c r="AT28"/>
      <c r="AU28"/>
      <c r="AV28"/>
      <c r="AW28"/>
      <c r="AX28"/>
      <c r="AY28"/>
      <c r="AZ28"/>
      <c r="BA28"/>
      <c r="BB28"/>
      <c r="BC28"/>
      <c r="BD28"/>
      <c r="BE28"/>
      <c r="BF28"/>
      <c r="BG28"/>
    </row>
    <row r="29" spans="1:59" s="29" customFormat="1" ht="12.75">
      <c r="A29" s="1"/>
      <c r="B29" s="88" t="s">
        <v>391</v>
      </c>
      <c r="C29" s="95">
        <v>219</v>
      </c>
      <c r="D29" s="79">
        <v>334</v>
      </c>
      <c r="E29" s="237">
        <v>553</v>
      </c>
      <c r="F29" s="95">
        <v>0</v>
      </c>
      <c r="G29" s="237">
        <v>3</v>
      </c>
      <c r="H29" s="236">
        <v>129</v>
      </c>
      <c r="I29" s="236">
        <v>247</v>
      </c>
      <c r="J29" s="95">
        <v>44</v>
      </c>
      <c r="K29" s="237">
        <v>49</v>
      </c>
      <c r="L29" s="236">
        <v>14</v>
      </c>
      <c r="M29" s="236">
        <v>13</v>
      </c>
      <c r="N29" s="95">
        <v>13</v>
      </c>
      <c r="O29" s="237">
        <v>10</v>
      </c>
      <c r="P29" s="95">
        <v>9</v>
      </c>
      <c r="Q29" s="237">
        <v>4</v>
      </c>
      <c r="R29" s="95">
        <v>1</v>
      </c>
      <c r="S29" s="237">
        <v>1</v>
      </c>
      <c r="T29" s="95">
        <v>3</v>
      </c>
      <c r="U29" s="237">
        <v>0</v>
      </c>
      <c r="V29" s="95">
        <v>2</v>
      </c>
      <c r="W29" s="237">
        <v>2</v>
      </c>
      <c r="X29" s="95">
        <v>2</v>
      </c>
      <c r="Y29" s="237">
        <v>2</v>
      </c>
      <c r="Z29" s="95">
        <v>0</v>
      </c>
      <c r="AA29" s="237">
        <v>2</v>
      </c>
      <c r="AB29" s="95">
        <v>0</v>
      </c>
      <c r="AC29" s="237">
        <v>0</v>
      </c>
      <c r="AD29" s="95">
        <v>0</v>
      </c>
      <c r="AE29" s="237">
        <v>1</v>
      </c>
      <c r="AF29" s="95">
        <v>0</v>
      </c>
      <c r="AG29" s="237">
        <v>0</v>
      </c>
      <c r="AH29" s="95">
        <v>2</v>
      </c>
      <c r="AI29" s="79">
        <v>0</v>
      </c>
      <c r="AJ29"/>
      <c r="AK29"/>
      <c r="AL29"/>
      <c r="AM29"/>
      <c r="AN29"/>
      <c r="AO29"/>
      <c r="AP29"/>
      <c r="AQ29"/>
      <c r="AR29"/>
      <c r="AS29"/>
      <c r="AT29"/>
      <c r="AU29"/>
      <c r="AV29"/>
      <c r="AW29"/>
      <c r="AX29"/>
      <c r="AY29"/>
      <c r="AZ29"/>
      <c r="BA29"/>
      <c r="BB29"/>
      <c r="BC29"/>
      <c r="BD29"/>
      <c r="BE29"/>
      <c r="BF29"/>
      <c r="BG29"/>
    </row>
    <row r="30" spans="1:59" s="29" customFormat="1" ht="12.75">
      <c r="A30" s="1"/>
      <c r="B30" s="88" t="s">
        <v>402</v>
      </c>
      <c r="C30" s="95">
        <v>678</v>
      </c>
      <c r="D30" s="79">
        <v>872</v>
      </c>
      <c r="E30" s="237">
        <v>1550</v>
      </c>
      <c r="F30" s="95">
        <v>7</v>
      </c>
      <c r="G30" s="237">
        <v>11</v>
      </c>
      <c r="H30" s="236">
        <v>510</v>
      </c>
      <c r="I30" s="236">
        <v>753</v>
      </c>
      <c r="J30" s="95">
        <v>117</v>
      </c>
      <c r="K30" s="237">
        <v>76</v>
      </c>
      <c r="L30" s="236">
        <v>25</v>
      </c>
      <c r="M30" s="236">
        <v>14</v>
      </c>
      <c r="N30" s="95">
        <v>7</v>
      </c>
      <c r="O30" s="237">
        <v>9</v>
      </c>
      <c r="P30" s="95">
        <v>2</v>
      </c>
      <c r="Q30" s="237">
        <v>2</v>
      </c>
      <c r="R30" s="95">
        <v>5</v>
      </c>
      <c r="S30" s="237">
        <v>1</v>
      </c>
      <c r="T30" s="95">
        <v>1</v>
      </c>
      <c r="U30" s="237">
        <v>2</v>
      </c>
      <c r="V30" s="95">
        <v>0</v>
      </c>
      <c r="W30" s="237">
        <v>0</v>
      </c>
      <c r="X30" s="95">
        <v>0</v>
      </c>
      <c r="Y30" s="237">
        <v>0</v>
      </c>
      <c r="Z30" s="95">
        <v>1</v>
      </c>
      <c r="AA30" s="237">
        <v>1</v>
      </c>
      <c r="AB30" s="95">
        <v>0</v>
      </c>
      <c r="AC30" s="237">
        <v>1</v>
      </c>
      <c r="AD30" s="95">
        <v>0</v>
      </c>
      <c r="AE30" s="237">
        <v>0</v>
      </c>
      <c r="AF30" s="95">
        <v>1</v>
      </c>
      <c r="AG30" s="237">
        <v>0</v>
      </c>
      <c r="AH30" s="95">
        <v>2</v>
      </c>
      <c r="AI30" s="79">
        <v>2</v>
      </c>
      <c r="AJ30"/>
      <c r="AK30"/>
      <c r="AL30"/>
      <c r="AM30"/>
      <c r="AN30"/>
      <c r="AO30"/>
      <c r="AP30"/>
      <c r="AQ30"/>
      <c r="AR30"/>
      <c r="AS30"/>
      <c r="AT30"/>
      <c r="AU30"/>
      <c r="AV30"/>
      <c r="AW30"/>
      <c r="AX30"/>
      <c r="AY30"/>
      <c r="AZ30"/>
      <c r="BA30"/>
      <c r="BB30"/>
      <c r="BC30"/>
      <c r="BD30"/>
      <c r="BE30"/>
      <c r="BF30"/>
      <c r="BG30"/>
    </row>
    <row r="31" spans="1:59" s="29" customFormat="1" ht="12.75">
      <c r="A31" s="1"/>
      <c r="B31" s="88" t="s">
        <v>403</v>
      </c>
      <c r="C31" s="95">
        <v>239</v>
      </c>
      <c r="D31" s="79">
        <v>609</v>
      </c>
      <c r="E31" s="237">
        <v>848</v>
      </c>
      <c r="F31" s="95">
        <v>13</v>
      </c>
      <c r="G31" s="237">
        <v>10</v>
      </c>
      <c r="H31" s="236">
        <v>168</v>
      </c>
      <c r="I31" s="236">
        <v>500</v>
      </c>
      <c r="J31" s="95">
        <v>31</v>
      </c>
      <c r="K31" s="237">
        <v>65</v>
      </c>
      <c r="L31" s="236">
        <v>15</v>
      </c>
      <c r="M31" s="236">
        <v>21</v>
      </c>
      <c r="N31" s="95">
        <v>6</v>
      </c>
      <c r="O31" s="237">
        <v>6</v>
      </c>
      <c r="P31" s="95">
        <v>4</v>
      </c>
      <c r="Q31" s="237">
        <v>3</v>
      </c>
      <c r="R31" s="95">
        <v>1</v>
      </c>
      <c r="S31" s="237">
        <v>1</v>
      </c>
      <c r="T31" s="95">
        <v>0</v>
      </c>
      <c r="U31" s="237">
        <v>0</v>
      </c>
      <c r="V31" s="95">
        <v>0</v>
      </c>
      <c r="W31" s="237">
        <v>0</v>
      </c>
      <c r="X31" s="95">
        <v>0</v>
      </c>
      <c r="Y31" s="237">
        <v>0</v>
      </c>
      <c r="Z31" s="95">
        <v>0</v>
      </c>
      <c r="AA31" s="237">
        <v>0</v>
      </c>
      <c r="AB31" s="95">
        <v>0</v>
      </c>
      <c r="AC31" s="237">
        <v>0</v>
      </c>
      <c r="AD31" s="95">
        <v>0</v>
      </c>
      <c r="AE31" s="237">
        <v>1</v>
      </c>
      <c r="AF31" s="95">
        <v>0</v>
      </c>
      <c r="AG31" s="237">
        <v>0</v>
      </c>
      <c r="AH31" s="95">
        <v>1</v>
      </c>
      <c r="AI31" s="79">
        <v>2</v>
      </c>
      <c r="AJ31"/>
      <c r="AK31"/>
      <c r="AL31"/>
      <c r="AM31"/>
      <c r="AN31"/>
      <c r="AO31"/>
      <c r="AP31"/>
      <c r="AQ31"/>
      <c r="AR31"/>
      <c r="AS31"/>
      <c r="AT31"/>
      <c r="AU31"/>
      <c r="AV31"/>
      <c r="AW31"/>
      <c r="AX31"/>
      <c r="AY31"/>
      <c r="AZ31"/>
      <c r="BA31"/>
      <c r="BB31"/>
      <c r="BC31"/>
      <c r="BD31"/>
      <c r="BE31"/>
      <c r="BF31"/>
      <c r="BG31"/>
    </row>
    <row r="32" spans="1:59" s="29" customFormat="1" ht="12.75">
      <c r="A32" s="1"/>
      <c r="B32" s="88" t="s">
        <v>393</v>
      </c>
      <c r="C32" s="95">
        <v>56</v>
      </c>
      <c r="D32" s="79">
        <v>47</v>
      </c>
      <c r="E32" s="237">
        <v>103</v>
      </c>
      <c r="F32" s="95">
        <v>0</v>
      </c>
      <c r="G32" s="237">
        <v>0</v>
      </c>
      <c r="H32" s="236">
        <v>49</v>
      </c>
      <c r="I32" s="236">
        <v>45</v>
      </c>
      <c r="J32" s="95">
        <v>6</v>
      </c>
      <c r="K32" s="237">
        <v>1</v>
      </c>
      <c r="L32" s="236">
        <v>1</v>
      </c>
      <c r="M32" s="236">
        <v>0</v>
      </c>
      <c r="N32" s="95">
        <v>0</v>
      </c>
      <c r="O32" s="237">
        <v>0</v>
      </c>
      <c r="P32" s="95">
        <v>0</v>
      </c>
      <c r="Q32" s="237">
        <v>0</v>
      </c>
      <c r="R32" s="95">
        <v>0</v>
      </c>
      <c r="S32" s="237">
        <v>1</v>
      </c>
      <c r="T32" s="95">
        <v>0</v>
      </c>
      <c r="U32" s="237">
        <v>0</v>
      </c>
      <c r="V32" s="95">
        <v>0</v>
      </c>
      <c r="W32" s="237">
        <v>0</v>
      </c>
      <c r="X32" s="95">
        <v>0</v>
      </c>
      <c r="Y32" s="237">
        <v>0</v>
      </c>
      <c r="Z32" s="95">
        <v>0</v>
      </c>
      <c r="AA32" s="237">
        <v>0</v>
      </c>
      <c r="AB32" s="95">
        <v>0</v>
      </c>
      <c r="AC32" s="237">
        <v>0</v>
      </c>
      <c r="AD32" s="95">
        <v>0</v>
      </c>
      <c r="AE32" s="237">
        <v>0</v>
      </c>
      <c r="AF32" s="95">
        <v>0</v>
      </c>
      <c r="AG32" s="237">
        <v>0</v>
      </c>
      <c r="AH32" s="95">
        <v>0</v>
      </c>
      <c r="AI32" s="79">
        <v>0</v>
      </c>
      <c r="AJ32"/>
      <c r="AK32"/>
      <c r="AL32"/>
      <c r="AM32"/>
      <c r="AN32"/>
      <c r="AO32"/>
      <c r="AP32"/>
      <c r="AQ32"/>
      <c r="AR32"/>
      <c r="AS32"/>
      <c r="AT32"/>
      <c r="AU32"/>
      <c r="AV32"/>
      <c r="AW32"/>
      <c r="AX32"/>
      <c r="AY32"/>
      <c r="AZ32"/>
      <c r="BA32"/>
      <c r="BB32"/>
      <c r="BC32"/>
      <c r="BD32"/>
      <c r="BE32"/>
      <c r="BF32"/>
      <c r="BG32"/>
    </row>
    <row r="33" spans="1:59" s="29" customFormat="1" ht="12.75">
      <c r="A33" s="1"/>
      <c r="B33" s="88" t="s">
        <v>566</v>
      </c>
      <c r="C33" s="95">
        <v>3</v>
      </c>
      <c r="D33" s="79">
        <v>34</v>
      </c>
      <c r="E33" s="237">
        <v>37</v>
      </c>
      <c r="F33" s="95">
        <v>0</v>
      </c>
      <c r="G33" s="237">
        <v>2</v>
      </c>
      <c r="H33" s="236">
        <v>1</v>
      </c>
      <c r="I33" s="236">
        <v>20</v>
      </c>
      <c r="J33" s="95">
        <v>0</v>
      </c>
      <c r="K33" s="237">
        <v>6</v>
      </c>
      <c r="L33" s="236">
        <v>0</v>
      </c>
      <c r="M33" s="236">
        <v>1</v>
      </c>
      <c r="N33" s="95">
        <v>0</v>
      </c>
      <c r="O33" s="237">
        <v>0</v>
      </c>
      <c r="P33" s="95">
        <v>1</v>
      </c>
      <c r="Q33" s="237">
        <v>1</v>
      </c>
      <c r="R33" s="95">
        <v>1</v>
      </c>
      <c r="S33" s="237">
        <v>1</v>
      </c>
      <c r="T33" s="95">
        <v>0</v>
      </c>
      <c r="U33" s="237">
        <v>1</v>
      </c>
      <c r="V33" s="95">
        <v>0</v>
      </c>
      <c r="W33" s="237">
        <v>0</v>
      </c>
      <c r="X33" s="95">
        <v>0</v>
      </c>
      <c r="Y33" s="237">
        <v>0</v>
      </c>
      <c r="Z33" s="95">
        <v>0</v>
      </c>
      <c r="AA33" s="237">
        <v>0</v>
      </c>
      <c r="AB33" s="95">
        <v>0</v>
      </c>
      <c r="AC33" s="237">
        <v>0</v>
      </c>
      <c r="AD33" s="95">
        <v>0</v>
      </c>
      <c r="AE33" s="237">
        <v>0</v>
      </c>
      <c r="AF33" s="95">
        <v>0</v>
      </c>
      <c r="AG33" s="237">
        <v>1</v>
      </c>
      <c r="AH33" s="95">
        <v>0</v>
      </c>
      <c r="AI33" s="79">
        <v>1</v>
      </c>
      <c r="AJ33"/>
      <c r="AK33"/>
      <c r="AL33"/>
      <c r="AM33"/>
      <c r="AN33"/>
      <c r="AO33"/>
      <c r="AP33"/>
      <c r="AQ33"/>
      <c r="AR33"/>
      <c r="AS33"/>
      <c r="AT33"/>
      <c r="AU33"/>
      <c r="AV33"/>
      <c r="AW33"/>
      <c r="AX33"/>
      <c r="AY33"/>
      <c r="AZ33"/>
      <c r="BA33"/>
      <c r="BB33"/>
      <c r="BC33"/>
      <c r="BD33"/>
      <c r="BE33"/>
      <c r="BF33"/>
      <c r="BG33"/>
    </row>
    <row r="34" spans="1:59" s="29" customFormat="1" ht="12.75">
      <c r="A34" s="1"/>
      <c r="B34" s="88" t="s">
        <v>404</v>
      </c>
      <c r="C34" s="95">
        <v>74</v>
      </c>
      <c r="D34" s="79">
        <v>302</v>
      </c>
      <c r="E34" s="237">
        <v>376</v>
      </c>
      <c r="F34" s="95">
        <v>3</v>
      </c>
      <c r="G34" s="237">
        <v>8</v>
      </c>
      <c r="H34" s="236">
        <v>37</v>
      </c>
      <c r="I34" s="236">
        <v>170</v>
      </c>
      <c r="J34" s="95">
        <v>16</v>
      </c>
      <c r="K34" s="237">
        <v>58</v>
      </c>
      <c r="L34" s="236">
        <v>8</v>
      </c>
      <c r="M34" s="236">
        <v>31</v>
      </c>
      <c r="N34" s="95">
        <v>3</v>
      </c>
      <c r="O34" s="237">
        <v>12</v>
      </c>
      <c r="P34" s="95">
        <v>1</v>
      </c>
      <c r="Q34" s="237">
        <v>4</v>
      </c>
      <c r="R34" s="95">
        <v>3</v>
      </c>
      <c r="S34" s="237">
        <v>6</v>
      </c>
      <c r="T34" s="95">
        <v>1</v>
      </c>
      <c r="U34" s="237">
        <v>3</v>
      </c>
      <c r="V34" s="95">
        <v>0</v>
      </c>
      <c r="W34" s="237">
        <v>2</v>
      </c>
      <c r="X34" s="95">
        <v>2</v>
      </c>
      <c r="Y34" s="237">
        <v>1</v>
      </c>
      <c r="Z34" s="95">
        <v>0</v>
      </c>
      <c r="AA34" s="237">
        <v>2</v>
      </c>
      <c r="AB34" s="95">
        <v>0</v>
      </c>
      <c r="AC34" s="237">
        <v>2</v>
      </c>
      <c r="AD34" s="95">
        <v>0</v>
      </c>
      <c r="AE34" s="237">
        <v>0</v>
      </c>
      <c r="AF34" s="95">
        <v>0</v>
      </c>
      <c r="AG34" s="237">
        <v>1</v>
      </c>
      <c r="AH34" s="95">
        <v>0</v>
      </c>
      <c r="AI34" s="79">
        <v>2</v>
      </c>
      <c r="AJ34"/>
      <c r="AK34"/>
      <c r="AL34"/>
      <c r="AM34"/>
      <c r="AN34"/>
      <c r="AO34"/>
      <c r="AP34"/>
      <c r="AQ34"/>
      <c r="AR34"/>
      <c r="AS34"/>
      <c r="AT34"/>
      <c r="AU34"/>
      <c r="AV34"/>
      <c r="AW34"/>
      <c r="AX34"/>
      <c r="AY34"/>
      <c r="AZ34"/>
      <c r="BA34"/>
      <c r="BB34"/>
      <c r="BC34"/>
      <c r="BD34"/>
      <c r="BE34"/>
      <c r="BF34"/>
      <c r="BG34"/>
    </row>
    <row r="35" spans="1:59" s="29" customFormat="1" ht="15" customHeight="1">
      <c r="A35" s="1"/>
      <c r="B35" s="88" t="s">
        <v>194</v>
      </c>
      <c r="C35" s="95">
        <v>1274</v>
      </c>
      <c r="D35" s="79">
        <v>780</v>
      </c>
      <c r="E35" s="237">
        <v>2054</v>
      </c>
      <c r="F35" s="95">
        <v>35</v>
      </c>
      <c r="G35" s="237">
        <v>20</v>
      </c>
      <c r="H35" s="236">
        <v>1027</v>
      </c>
      <c r="I35" s="236">
        <v>675</v>
      </c>
      <c r="J35" s="95">
        <v>148</v>
      </c>
      <c r="K35" s="237">
        <v>59</v>
      </c>
      <c r="L35" s="236">
        <v>36</v>
      </c>
      <c r="M35" s="236">
        <v>9</v>
      </c>
      <c r="N35" s="95">
        <v>12</v>
      </c>
      <c r="O35" s="519">
        <v>7</v>
      </c>
      <c r="P35" s="517">
        <v>4</v>
      </c>
      <c r="Q35" s="237">
        <v>4</v>
      </c>
      <c r="R35" s="95">
        <v>5</v>
      </c>
      <c r="S35" s="237">
        <v>1</v>
      </c>
      <c r="T35" s="95">
        <v>3</v>
      </c>
      <c r="U35" s="237">
        <v>1</v>
      </c>
      <c r="V35" s="95">
        <v>1</v>
      </c>
      <c r="W35" s="237">
        <v>2</v>
      </c>
      <c r="X35" s="95">
        <v>0</v>
      </c>
      <c r="Y35" s="237">
        <v>0</v>
      </c>
      <c r="Z35" s="95">
        <v>3</v>
      </c>
      <c r="AA35" s="237">
        <v>1</v>
      </c>
      <c r="AB35" s="95">
        <v>0</v>
      </c>
      <c r="AC35" s="237">
        <v>0</v>
      </c>
      <c r="AD35" s="95">
        <v>0</v>
      </c>
      <c r="AE35" s="237">
        <v>0</v>
      </c>
      <c r="AF35" s="95">
        <v>0</v>
      </c>
      <c r="AG35" s="237">
        <v>0</v>
      </c>
      <c r="AH35" s="95">
        <v>0</v>
      </c>
      <c r="AI35" s="79">
        <v>1</v>
      </c>
      <c r="AJ35"/>
      <c r="AK35"/>
      <c r="AL35"/>
      <c r="AM35"/>
      <c r="AN35"/>
      <c r="AO35"/>
      <c r="AP35"/>
      <c r="AQ35"/>
      <c r="AR35"/>
      <c r="AS35"/>
      <c r="AT35"/>
      <c r="AU35"/>
      <c r="AV35"/>
      <c r="AW35"/>
      <c r="AX35"/>
      <c r="AY35"/>
      <c r="AZ35"/>
      <c r="BA35"/>
      <c r="BB35"/>
      <c r="BC35"/>
      <c r="BD35"/>
      <c r="BE35"/>
      <c r="BF35"/>
      <c r="BG35"/>
    </row>
    <row r="36" spans="1:59" s="29" customFormat="1" ht="28.5" customHeight="1">
      <c r="A36" s="1"/>
      <c r="B36" s="93" t="s">
        <v>409</v>
      </c>
      <c r="C36" s="95">
        <v>36</v>
      </c>
      <c r="D36" s="79">
        <v>57</v>
      </c>
      <c r="E36" s="237">
        <v>93</v>
      </c>
      <c r="F36" s="95">
        <v>0</v>
      </c>
      <c r="G36" s="237">
        <v>0</v>
      </c>
      <c r="H36" s="236">
        <v>17</v>
      </c>
      <c r="I36" s="236">
        <v>38</v>
      </c>
      <c r="J36" s="95">
        <v>17</v>
      </c>
      <c r="K36" s="237">
        <v>14</v>
      </c>
      <c r="L36" s="236">
        <v>2</v>
      </c>
      <c r="M36" s="236">
        <v>1</v>
      </c>
      <c r="N36" s="95">
        <v>0</v>
      </c>
      <c r="O36" s="237">
        <v>2</v>
      </c>
      <c r="P36" s="95">
        <v>0</v>
      </c>
      <c r="Q36" s="237">
        <v>0</v>
      </c>
      <c r="R36" s="95">
        <v>0</v>
      </c>
      <c r="S36" s="237">
        <v>0</v>
      </c>
      <c r="T36" s="95">
        <v>0</v>
      </c>
      <c r="U36" s="237">
        <v>0</v>
      </c>
      <c r="V36" s="95">
        <v>0</v>
      </c>
      <c r="W36" s="237">
        <v>1</v>
      </c>
      <c r="X36" s="95">
        <v>0</v>
      </c>
      <c r="Y36" s="237">
        <v>0</v>
      </c>
      <c r="Z36" s="95">
        <v>0</v>
      </c>
      <c r="AA36" s="237">
        <v>1</v>
      </c>
      <c r="AB36" s="95">
        <v>0</v>
      </c>
      <c r="AC36" s="237">
        <v>0</v>
      </c>
      <c r="AD36" s="95">
        <v>0</v>
      </c>
      <c r="AE36" s="237">
        <v>0</v>
      </c>
      <c r="AF36" s="95">
        <v>0</v>
      </c>
      <c r="AG36" s="237">
        <v>0</v>
      </c>
      <c r="AH36" s="95">
        <v>0</v>
      </c>
      <c r="AI36" s="79">
        <v>0</v>
      </c>
      <c r="AJ36"/>
      <c r="AK36"/>
      <c r="AL36"/>
      <c r="AM36"/>
      <c r="AN36"/>
      <c r="AO36"/>
      <c r="AP36"/>
      <c r="AQ36"/>
      <c r="AR36"/>
      <c r="AS36"/>
      <c r="AT36"/>
      <c r="AU36"/>
      <c r="AV36"/>
      <c r="AW36"/>
      <c r="AX36"/>
      <c r="AY36"/>
      <c r="AZ36"/>
      <c r="BA36"/>
      <c r="BB36"/>
      <c r="BC36"/>
      <c r="BD36"/>
      <c r="BE36"/>
      <c r="BF36"/>
      <c r="BG36"/>
    </row>
    <row r="37" spans="1:59" s="29" customFormat="1" ht="12.75">
      <c r="A37" s="1"/>
      <c r="B37" s="88" t="s">
        <v>405</v>
      </c>
      <c r="C37" s="95">
        <v>165</v>
      </c>
      <c r="D37" s="79">
        <v>573</v>
      </c>
      <c r="E37" s="237">
        <v>738</v>
      </c>
      <c r="F37" s="95">
        <v>4</v>
      </c>
      <c r="G37" s="237">
        <v>10</v>
      </c>
      <c r="H37" s="236">
        <v>131</v>
      </c>
      <c r="I37" s="236">
        <v>487</v>
      </c>
      <c r="J37" s="95">
        <v>17</v>
      </c>
      <c r="K37" s="237">
        <v>49</v>
      </c>
      <c r="L37" s="236">
        <v>4</v>
      </c>
      <c r="M37" s="236">
        <v>16</v>
      </c>
      <c r="N37" s="95">
        <v>4</v>
      </c>
      <c r="O37" s="237">
        <v>6</v>
      </c>
      <c r="P37" s="95">
        <v>0</v>
      </c>
      <c r="Q37" s="237">
        <v>2</v>
      </c>
      <c r="R37" s="95">
        <v>2</v>
      </c>
      <c r="S37" s="237">
        <v>0</v>
      </c>
      <c r="T37" s="95">
        <v>1</v>
      </c>
      <c r="U37" s="237">
        <v>0</v>
      </c>
      <c r="V37" s="95">
        <v>0</v>
      </c>
      <c r="W37" s="237">
        <v>1</v>
      </c>
      <c r="X37" s="95">
        <v>1</v>
      </c>
      <c r="Y37" s="237">
        <v>2</v>
      </c>
      <c r="Z37" s="95">
        <v>1</v>
      </c>
      <c r="AA37" s="237">
        <v>0</v>
      </c>
      <c r="AB37" s="95">
        <v>0</v>
      </c>
      <c r="AC37" s="237">
        <v>0</v>
      </c>
      <c r="AD37" s="95">
        <v>0</v>
      </c>
      <c r="AE37" s="237">
        <v>0</v>
      </c>
      <c r="AF37" s="95">
        <v>0</v>
      </c>
      <c r="AG37" s="237">
        <v>0</v>
      </c>
      <c r="AH37" s="95">
        <v>0</v>
      </c>
      <c r="AI37" s="79">
        <v>0</v>
      </c>
      <c r="AJ37"/>
      <c r="AK37"/>
      <c r="AL37"/>
      <c r="AM37"/>
      <c r="AN37"/>
      <c r="AO37"/>
      <c r="AP37"/>
      <c r="AQ37"/>
      <c r="AR37"/>
      <c r="AS37"/>
      <c r="AT37"/>
      <c r="AU37"/>
      <c r="AV37"/>
      <c r="AW37"/>
      <c r="AX37"/>
      <c r="AY37"/>
      <c r="AZ37"/>
      <c r="BA37"/>
      <c r="BB37"/>
      <c r="BC37"/>
      <c r="BD37"/>
      <c r="BE37"/>
      <c r="BF37"/>
      <c r="BG37"/>
    </row>
    <row r="38" spans="1:59" s="29" customFormat="1" ht="12.75">
      <c r="A38" s="1"/>
      <c r="B38" s="88" t="s">
        <v>406</v>
      </c>
      <c r="C38" s="95">
        <v>263</v>
      </c>
      <c r="D38" s="79">
        <v>371</v>
      </c>
      <c r="E38" s="237">
        <v>634</v>
      </c>
      <c r="F38" s="95">
        <v>18</v>
      </c>
      <c r="G38" s="237">
        <v>31</v>
      </c>
      <c r="H38" s="236">
        <v>237</v>
      </c>
      <c r="I38" s="236">
        <v>323</v>
      </c>
      <c r="J38" s="95">
        <v>7</v>
      </c>
      <c r="K38" s="237">
        <v>11</v>
      </c>
      <c r="L38" s="236">
        <v>0</v>
      </c>
      <c r="M38" s="236">
        <v>5</v>
      </c>
      <c r="N38" s="95">
        <v>0</v>
      </c>
      <c r="O38" s="237">
        <v>0</v>
      </c>
      <c r="P38" s="95">
        <v>0</v>
      </c>
      <c r="Q38" s="237">
        <v>0</v>
      </c>
      <c r="R38" s="95">
        <v>1</v>
      </c>
      <c r="S38" s="237">
        <v>0</v>
      </c>
      <c r="T38" s="95">
        <v>0</v>
      </c>
      <c r="U38" s="237">
        <v>0</v>
      </c>
      <c r="V38" s="95">
        <v>0</v>
      </c>
      <c r="W38" s="237">
        <v>0</v>
      </c>
      <c r="X38" s="95">
        <v>0</v>
      </c>
      <c r="Y38" s="237">
        <v>0</v>
      </c>
      <c r="Z38" s="95">
        <v>0</v>
      </c>
      <c r="AA38" s="237">
        <v>0</v>
      </c>
      <c r="AB38" s="95">
        <v>0</v>
      </c>
      <c r="AC38" s="237">
        <v>0</v>
      </c>
      <c r="AD38" s="95">
        <v>0</v>
      </c>
      <c r="AE38" s="237">
        <v>0</v>
      </c>
      <c r="AF38" s="95">
        <v>0</v>
      </c>
      <c r="AG38" s="237">
        <v>0</v>
      </c>
      <c r="AH38" s="95">
        <v>0</v>
      </c>
      <c r="AI38" s="79">
        <v>1</v>
      </c>
      <c r="AJ38"/>
      <c r="AK38"/>
      <c r="AL38"/>
      <c r="AM38"/>
      <c r="AN38"/>
      <c r="AO38"/>
      <c r="AP38"/>
      <c r="AQ38"/>
      <c r="AR38"/>
      <c r="AS38"/>
      <c r="AT38"/>
      <c r="AU38"/>
      <c r="AV38"/>
      <c r="AW38"/>
      <c r="AX38"/>
      <c r="AY38"/>
      <c r="AZ38"/>
      <c r="BA38"/>
      <c r="BB38"/>
      <c r="BC38"/>
      <c r="BD38"/>
      <c r="BE38"/>
      <c r="BF38"/>
      <c r="BG38"/>
    </row>
    <row r="39" spans="1:59" s="29" customFormat="1" ht="12.75">
      <c r="A39" s="1"/>
      <c r="B39" s="88" t="s">
        <v>407</v>
      </c>
      <c r="C39" s="95">
        <v>223</v>
      </c>
      <c r="D39" s="79">
        <v>120</v>
      </c>
      <c r="E39" s="237">
        <v>343</v>
      </c>
      <c r="F39" s="95">
        <v>2</v>
      </c>
      <c r="G39" s="237">
        <v>4</v>
      </c>
      <c r="H39" s="236">
        <v>157</v>
      </c>
      <c r="I39" s="236">
        <v>93</v>
      </c>
      <c r="J39" s="95">
        <v>41</v>
      </c>
      <c r="K39" s="237">
        <v>12</v>
      </c>
      <c r="L39" s="236">
        <v>9</v>
      </c>
      <c r="M39" s="236">
        <v>3</v>
      </c>
      <c r="N39" s="95">
        <v>2</v>
      </c>
      <c r="O39" s="237">
        <v>1</v>
      </c>
      <c r="P39" s="95">
        <v>3</v>
      </c>
      <c r="Q39" s="237">
        <v>0</v>
      </c>
      <c r="R39" s="95">
        <v>2</v>
      </c>
      <c r="S39" s="237">
        <v>2</v>
      </c>
      <c r="T39" s="95">
        <v>1</v>
      </c>
      <c r="U39" s="237">
        <v>0</v>
      </c>
      <c r="V39" s="95">
        <v>0</v>
      </c>
      <c r="W39" s="237">
        <v>2</v>
      </c>
      <c r="X39" s="95">
        <v>0</v>
      </c>
      <c r="Y39" s="237">
        <v>0</v>
      </c>
      <c r="Z39" s="95">
        <v>0</v>
      </c>
      <c r="AA39" s="237">
        <v>1</v>
      </c>
      <c r="AB39" s="95">
        <v>1</v>
      </c>
      <c r="AC39" s="237">
        <v>1</v>
      </c>
      <c r="AD39" s="95">
        <v>0</v>
      </c>
      <c r="AE39" s="237">
        <v>0</v>
      </c>
      <c r="AF39" s="95">
        <v>0</v>
      </c>
      <c r="AG39" s="237">
        <v>0</v>
      </c>
      <c r="AH39" s="95">
        <v>5</v>
      </c>
      <c r="AI39" s="79">
        <v>1</v>
      </c>
      <c r="AJ39"/>
      <c r="AK39"/>
      <c r="AL39"/>
      <c r="AM39"/>
      <c r="AN39"/>
      <c r="AO39"/>
      <c r="AP39"/>
      <c r="AQ39"/>
      <c r="AR39"/>
      <c r="AS39"/>
      <c r="AT39"/>
      <c r="AU39"/>
      <c r="AV39"/>
      <c r="AW39"/>
      <c r="AX39"/>
      <c r="AY39"/>
      <c r="AZ39"/>
      <c r="BA39"/>
      <c r="BB39"/>
      <c r="BC39"/>
      <c r="BD39"/>
      <c r="BE39"/>
      <c r="BF39"/>
      <c r="BG39"/>
    </row>
    <row r="40" spans="1:59" s="29" customFormat="1" ht="12.75">
      <c r="A40" s="1"/>
      <c r="B40" s="88" t="s">
        <v>147</v>
      </c>
      <c r="C40" s="95">
        <v>64</v>
      </c>
      <c r="D40" s="79">
        <v>120</v>
      </c>
      <c r="E40" s="237">
        <v>184</v>
      </c>
      <c r="F40" s="95">
        <v>3</v>
      </c>
      <c r="G40" s="237">
        <v>3</v>
      </c>
      <c r="H40" s="236">
        <v>31</v>
      </c>
      <c r="I40" s="236">
        <v>75</v>
      </c>
      <c r="J40" s="95">
        <v>15</v>
      </c>
      <c r="K40" s="237">
        <v>26</v>
      </c>
      <c r="L40" s="236">
        <v>6</v>
      </c>
      <c r="M40" s="236">
        <v>7</v>
      </c>
      <c r="N40" s="95">
        <v>2</v>
      </c>
      <c r="O40" s="237">
        <v>5</v>
      </c>
      <c r="P40" s="95">
        <v>2</v>
      </c>
      <c r="Q40" s="237">
        <v>2</v>
      </c>
      <c r="R40" s="95">
        <v>0</v>
      </c>
      <c r="S40" s="237">
        <v>0</v>
      </c>
      <c r="T40" s="95">
        <v>2</v>
      </c>
      <c r="U40" s="237">
        <v>2</v>
      </c>
      <c r="V40" s="95">
        <v>0</v>
      </c>
      <c r="W40" s="237">
        <v>0</v>
      </c>
      <c r="X40" s="95">
        <v>1</v>
      </c>
      <c r="Y40" s="237">
        <v>0</v>
      </c>
      <c r="Z40" s="95">
        <v>1</v>
      </c>
      <c r="AA40" s="237">
        <v>0</v>
      </c>
      <c r="AB40" s="95">
        <v>0</v>
      </c>
      <c r="AC40" s="237">
        <v>0</v>
      </c>
      <c r="AD40" s="95">
        <v>0</v>
      </c>
      <c r="AE40" s="237">
        <v>0</v>
      </c>
      <c r="AF40" s="95">
        <v>0</v>
      </c>
      <c r="AG40" s="237">
        <v>0</v>
      </c>
      <c r="AH40" s="95">
        <v>1</v>
      </c>
      <c r="AI40" s="79">
        <v>0</v>
      </c>
      <c r="AJ40"/>
      <c r="AK40"/>
      <c r="AL40"/>
      <c r="AM40"/>
      <c r="AN40"/>
      <c r="AO40"/>
      <c r="AP40"/>
      <c r="AQ40"/>
      <c r="AR40"/>
      <c r="AS40"/>
      <c r="AT40"/>
      <c r="AU40"/>
      <c r="AV40"/>
      <c r="AW40"/>
      <c r="AX40"/>
      <c r="AY40"/>
      <c r="AZ40"/>
      <c r="BA40"/>
      <c r="BB40"/>
      <c r="BC40"/>
      <c r="BD40"/>
      <c r="BE40"/>
      <c r="BF40"/>
      <c r="BG40"/>
    </row>
    <row r="41" spans="1:59" s="29" customFormat="1" ht="12.75" customHeight="1">
      <c r="A41" s="1"/>
      <c r="B41" s="88" t="s">
        <v>195</v>
      </c>
      <c r="C41" s="95">
        <v>34</v>
      </c>
      <c r="D41" s="79">
        <v>19</v>
      </c>
      <c r="E41" s="237">
        <v>53</v>
      </c>
      <c r="F41" s="95">
        <v>0</v>
      </c>
      <c r="G41" s="237">
        <v>0</v>
      </c>
      <c r="H41" s="236">
        <v>2</v>
      </c>
      <c r="I41" s="236">
        <v>7</v>
      </c>
      <c r="J41" s="95">
        <v>0</v>
      </c>
      <c r="K41" s="237">
        <v>3</v>
      </c>
      <c r="L41" s="236">
        <v>0</v>
      </c>
      <c r="M41" s="236">
        <v>0</v>
      </c>
      <c r="N41" s="95">
        <v>0</v>
      </c>
      <c r="O41" s="237">
        <v>1</v>
      </c>
      <c r="P41" s="95">
        <v>1</v>
      </c>
      <c r="Q41" s="237">
        <v>1</v>
      </c>
      <c r="R41" s="95">
        <v>0</v>
      </c>
      <c r="S41" s="237">
        <v>0</v>
      </c>
      <c r="T41" s="95">
        <v>1</v>
      </c>
      <c r="U41" s="237">
        <v>0</v>
      </c>
      <c r="V41" s="95">
        <v>6</v>
      </c>
      <c r="W41" s="237">
        <v>0</v>
      </c>
      <c r="X41" s="95">
        <v>9</v>
      </c>
      <c r="Y41" s="237">
        <v>0</v>
      </c>
      <c r="Z41" s="95">
        <v>5</v>
      </c>
      <c r="AA41" s="237">
        <v>1</v>
      </c>
      <c r="AB41" s="95">
        <v>1</v>
      </c>
      <c r="AC41" s="237">
        <v>0</v>
      </c>
      <c r="AD41" s="95">
        <v>0</v>
      </c>
      <c r="AE41" s="237">
        <v>0</v>
      </c>
      <c r="AF41" s="95">
        <v>2</v>
      </c>
      <c r="AG41" s="237">
        <v>0</v>
      </c>
      <c r="AH41" s="95">
        <v>7</v>
      </c>
      <c r="AI41" s="79">
        <v>6</v>
      </c>
      <c r="AJ41"/>
      <c r="AK41"/>
      <c r="AL41"/>
      <c r="AM41"/>
      <c r="AN41"/>
      <c r="AO41"/>
      <c r="AP41"/>
      <c r="AQ41"/>
      <c r="AR41"/>
      <c r="AS41"/>
      <c r="AT41"/>
      <c r="AU41"/>
      <c r="AV41"/>
      <c r="AW41"/>
      <c r="AX41"/>
      <c r="AY41"/>
      <c r="AZ41"/>
      <c r="BA41"/>
      <c r="BB41"/>
      <c r="BC41"/>
      <c r="BD41"/>
      <c r="BE41"/>
      <c r="BF41"/>
      <c r="BG41"/>
    </row>
    <row r="42" spans="1:59" s="29" customFormat="1" ht="12.75">
      <c r="A42" s="1"/>
      <c r="B42" s="88" t="s">
        <v>395</v>
      </c>
      <c r="C42" s="95">
        <v>714</v>
      </c>
      <c r="D42" s="79">
        <v>592</v>
      </c>
      <c r="E42" s="237">
        <v>1306</v>
      </c>
      <c r="F42" s="95">
        <v>7</v>
      </c>
      <c r="G42" s="237">
        <v>9</v>
      </c>
      <c r="H42" s="236">
        <v>507</v>
      </c>
      <c r="I42" s="236">
        <v>466</v>
      </c>
      <c r="J42" s="95">
        <v>139</v>
      </c>
      <c r="K42" s="237">
        <v>80</v>
      </c>
      <c r="L42" s="236">
        <v>32</v>
      </c>
      <c r="M42" s="236">
        <v>20</v>
      </c>
      <c r="N42" s="95">
        <v>17</v>
      </c>
      <c r="O42" s="237">
        <v>6</v>
      </c>
      <c r="P42" s="95">
        <v>5</v>
      </c>
      <c r="Q42" s="237">
        <v>3</v>
      </c>
      <c r="R42" s="95">
        <v>2</v>
      </c>
      <c r="S42" s="237">
        <v>3</v>
      </c>
      <c r="T42" s="95">
        <v>2</v>
      </c>
      <c r="U42" s="237">
        <v>1</v>
      </c>
      <c r="V42" s="95">
        <v>1</v>
      </c>
      <c r="W42" s="237">
        <v>1</v>
      </c>
      <c r="X42" s="95">
        <v>0</v>
      </c>
      <c r="Y42" s="237">
        <v>2</v>
      </c>
      <c r="Z42" s="95">
        <v>0</v>
      </c>
      <c r="AA42" s="237">
        <v>0</v>
      </c>
      <c r="AB42" s="95">
        <v>0</v>
      </c>
      <c r="AC42" s="237">
        <v>0</v>
      </c>
      <c r="AD42" s="95">
        <v>0</v>
      </c>
      <c r="AE42" s="237">
        <v>0</v>
      </c>
      <c r="AF42" s="95">
        <v>0</v>
      </c>
      <c r="AG42" s="237">
        <v>0</v>
      </c>
      <c r="AH42" s="95">
        <v>2</v>
      </c>
      <c r="AI42" s="79">
        <v>1</v>
      </c>
      <c r="AJ42"/>
      <c r="AK42"/>
      <c r="AL42"/>
      <c r="AM42"/>
      <c r="AN42"/>
      <c r="AO42"/>
      <c r="AP42"/>
      <c r="AQ42"/>
      <c r="AR42"/>
      <c r="AS42"/>
      <c r="AT42"/>
      <c r="AU42"/>
      <c r="AV42"/>
      <c r="AW42"/>
      <c r="AX42"/>
      <c r="AY42"/>
      <c r="AZ42"/>
      <c r="BA42"/>
      <c r="BB42"/>
      <c r="BC42"/>
      <c r="BD42"/>
      <c r="BE42"/>
      <c r="BF42"/>
      <c r="BG42"/>
    </row>
    <row r="43" spans="1:59" s="29" customFormat="1" ht="12.75">
      <c r="A43" s="1"/>
      <c r="B43" s="88" t="s">
        <v>396</v>
      </c>
      <c r="C43" s="95">
        <v>1589</v>
      </c>
      <c r="D43" s="79">
        <v>207</v>
      </c>
      <c r="E43" s="237">
        <v>1796</v>
      </c>
      <c r="F43" s="95">
        <v>31</v>
      </c>
      <c r="G43" s="237">
        <v>3</v>
      </c>
      <c r="H43" s="236">
        <v>1279</v>
      </c>
      <c r="I43" s="236">
        <v>165</v>
      </c>
      <c r="J43" s="95">
        <v>203</v>
      </c>
      <c r="K43" s="237">
        <v>12</v>
      </c>
      <c r="L43" s="236">
        <v>40</v>
      </c>
      <c r="M43" s="236">
        <v>16</v>
      </c>
      <c r="N43" s="95">
        <v>20</v>
      </c>
      <c r="O43" s="237">
        <v>9</v>
      </c>
      <c r="P43" s="95">
        <v>5</v>
      </c>
      <c r="Q43" s="237">
        <v>1</v>
      </c>
      <c r="R43" s="95">
        <v>3</v>
      </c>
      <c r="S43" s="237">
        <v>1</v>
      </c>
      <c r="T43" s="95">
        <v>2</v>
      </c>
      <c r="U43" s="237">
        <v>0</v>
      </c>
      <c r="V43" s="95">
        <v>1</v>
      </c>
      <c r="W43" s="237">
        <v>0</v>
      </c>
      <c r="X43" s="95">
        <v>2</v>
      </c>
      <c r="Y43" s="237">
        <v>0</v>
      </c>
      <c r="Z43" s="95">
        <v>1</v>
      </c>
      <c r="AA43" s="237">
        <v>0</v>
      </c>
      <c r="AB43" s="95">
        <v>0</v>
      </c>
      <c r="AC43" s="237">
        <v>0</v>
      </c>
      <c r="AD43" s="95">
        <v>0</v>
      </c>
      <c r="AE43" s="237">
        <v>0</v>
      </c>
      <c r="AF43" s="95">
        <v>0</v>
      </c>
      <c r="AG43" s="237">
        <v>0</v>
      </c>
      <c r="AH43" s="95">
        <v>2</v>
      </c>
      <c r="AI43" s="79">
        <v>0</v>
      </c>
      <c r="AJ43"/>
      <c r="AK43"/>
      <c r="AL43"/>
      <c r="AM43"/>
      <c r="AN43"/>
      <c r="AO43"/>
      <c r="AP43"/>
      <c r="AQ43"/>
      <c r="AR43"/>
      <c r="AS43"/>
      <c r="AT43"/>
      <c r="AU43"/>
      <c r="AV43"/>
      <c r="AW43"/>
      <c r="AX43"/>
      <c r="AY43"/>
      <c r="AZ43"/>
      <c r="BA43"/>
      <c r="BB43"/>
      <c r="BC43"/>
      <c r="BD43"/>
      <c r="BE43"/>
      <c r="BF43"/>
      <c r="BG43"/>
    </row>
    <row r="44" spans="1:59" s="29" customFormat="1" ht="12.75">
      <c r="A44" s="1"/>
      <c r="B44" s="88" t="s">
        <v>139</v>
      </c>
      <c r="C44" s="95">
        <v>289</v>
      </c>
      <c r="D44" s="79">
        <v>424</v>
      </c>
      <c r="E44" s="237">
        <v>713</v>
      </c>
      <c r="F44" s="95">
        <v>3</v>
      </c>
      <c r="G44" s="237">
        <v>7</v>
      </c>
      <c r="H44" s="236">
        <v>190</v>
      </c>
      <c r="I44" s="236">
        <v>326</v>
      </c>
      <c r="J44" s="95">
        <v>58</v>
      </c>
      <c r="K44" s="237">
        <v>70</v>
      </c>
      <c r="L44" s="236">
        <v>15</v>
      </c>
      <c r="M44" s="236">
        <v>7</v>
      </c>
      <c r="N44" s="95">
        <v>8</v>
      </c>
      <c r="O44" s="237">
        <v>5</v>
      </c>
      <c r="P44" s="95">
        <v>2</v>
      </c>
      <c r="Q44" s="237">
        <v>1</v>
      </c>
      <c r="R44" s="95">
        <v>6</v>
      </c>
      <c r="S44" s="237">
        <v>2</v>
      </c>
      <c r="T44" s="95">
        <v>0</v>
      </c>
      <c r="U44" s="237">
        <v>3</v>
      </c>
      <c r="V44" s="95">
        <v>0</v>
      </c>
      <c r="W44" s="237">
        <v>1</v>
      </c>
      <c r="X44" s="95">
        <v>0</v>
      </c>
      <c r="Y44" s="237">
        <v>0</v>
      </c>
      <c r="Z44" s="95">
        <v>0</v>
      </c>
      <c r="AA44" s="237">
        <v>0</v>
      </c>
      <c r="AB44" s="95">
        <v>0</v>
      </c>
      <c r="AC44" s="237">
        <v>0</v>
      </c>
      <c r="AD44" s="95">
        <v>1</v>
      </c>
      <c r="AE44" s="237">
        <v>0</v>
      </c>
      <c r="AF44" s="95">
        <v>0</v>
      </c>
      <c r="AG44" s="237">
        <v>1</v>
      </c>
      <c r="AH44" s="95">
        <v>6</v>
      </c>
      <c r="AI44" s="79">
        <v>1</v>
      </c>
      <c r="AJ44"/>
      <c r="AK44"/>
      <c r="AL44"/>
      <c r="AM44"/>
      <c r="AN44"/>
      <c r="AO44"/>
      <c r="AP44"/>
      <c r="AQ44"/>
      <c r="AR44"/>
      <c r="AS44"/>
      <c r="AT44"/>
      <c r="AU44"/>
      <c r="AV44"/>
      <c r="AW44"/>
      <c r="AX44"/>
      <c r="AY44"/>
      <c r="AZ44"/>
      <c r="BA44"/>
      <c r="BB44"/>
      <c r="BC44"/>
      <c r="BD44"/>
      <c r="BE44"/>
      <c r="BF44"/>
      <c r="BG44"/>
    </row>
    <row r="45" spans="1:59" s="29" customFormat="1" ht="12.75">
      <c r="A45" s="1"/>
      <c r="B45" s="88" t="s">
        <v>148</v>
      </c>
      <c r="C45" s="95">
        <v>61</v>
      </c>
      <c r="D45" s="79">
        <v>32</v>
      </c>
      <c r="E45" s="237">
        <v>93</v>
      </c>
      <c r="F45" s="95">
        <v>3</v>
      </c>
      <c r="G45" s="237">
        <v>0</v>
      </c>
      <c r="H45" s="236">
        <v>38</v>
      </c>
      <c r="I45" s="236">
        <v>23</v>
      </c>
      <c r="J45" s="95">
        <v>12</v>
      </c>
      <c r="K45" s="237">
        <v>7</v>
      </c>
      <c r="L45" s="236">
        <v>3</v>
      </c>
      <c r="M45" s="236">
        <v>1</v>
      </c>
      <c r="N45" s="95">
        <v>0</v>
      </c>
      <c r="O45" s="519">
        <v>0</v>
      </c>
      <c r="P45" s="517">
        <v>1</v>
      </c>
      <c r="Q45" s="519">
        <v>0</v>
      </c>
      <c r="R45" s="517">
        <v>3</v>
      </c>
      <c r="S45" s="519">
        <v>0</v>
      </c>
      <c r="T45" s="95">
        <v>0</v>
      </c>
      <c r="U45" s="237">
        <v>0</v>
      </c>
      <c r="V45" s="95">
        <v>0</v>
      </c>
      <c r="W45" s="237">
        <v>0</v>
      </c>
      <c r="X45" s="95">
        <v>0</v>
      </c>
      <c r="Y45" s="237">
        <v>0</v>
      </c>
      <c r="Z45" s="95">
        <v>0</v>
      </c>
      <c r="AA45" s="237">
        <v>1</v>
      </c>
      <c r="AB45" s="95">
        <v>0</v>
      </c>
      <c r="AC45" s="237">
        <v>0</v>
      </c>
      <c r="AD45" s="95">
        <v>0</v>
      </c>
      <c r="AE45" s="237">
        <v>0</v>
      </c>
      <c r="AF45" s="95">
        <v>0</v>
      </c>
      <c r="AG45" s="237">
        <v>0</v>
      </c>
      <c r="AH45" s="95">
        <v>1</v>
      </c>
      <c r="AI45" s="79">
        <v>0</v>
      </c>
      <c r="AJ45"/>
      <c r="AK45"/>
      <c r="AL45"/>
      <c r="AM45"/>
      <c r="AN45"/>
      <c r="AO45"/>
      <c r="AP45"/>
      <c r="AQ45"/>
      <c r="AR45"/>
      <c r="AS45"/>
      <c r="AT45"/>
      <c r="AU45"/>
      <c r="AV45"/>
      <c r="AW45"/>
      <c r="AX45"/>
      <c r="AY45"/>
      <c r="AZ45"/>
      <c r="BA45"/>
      <c r="BB45"/>
      <c r="BC45"/>
      <c r="BD45"/>
      <c r="BE45"/>
      <c r="BF45"/>
      <c r="BG45"/>
    </row>
    <row r="46" spans="1:59" s="29" customFormat="1" ht="12.75">
      <c r="A46" s="1"/>
      <c r="B46" s="88" t="s">
        <v>146</v>
      </c>
      <c r="C46" s="95">
        <v>190</v>
      </c>
      <c r="D46" s="79">
        <v>1027</v>
      </c>
      <c r="E46" s="237">
        <v>1217</v>
      </c>
      <c r="F46" s="95">
        <v>3</v>
      </c>
      <c r="G46" s="237">
        <v>13</v>
      </c>
      <c r="H46" s="236">
        <v>116</v>
      </c>
      <c r="I46" s="236">
        <v>840</v>
      </c>
      <c r="J46" s="95">
        <v>33</v>
      </c>
      <c r="K46" s="237">
        <v>109</v>
      </c>
      <c r="L46" s="236">
        <v>18</v>
      </c>
      <c r="M46" s="236">
        <v>32</v>
      </c>
      <c r="N46" s="95">
        <v>5</v>
      </c>
      <c r="O46" s="550">
        <v>6</v>
      </c>
      <c r="P46" s="546">
        <v>5</v>
      </c>
      <c r="Q46" s="550">
        <v>8</v>
      </c>
      <c r="R46" s="517">
        <v>2</v>
      </c>
      <c r="S46" s="519">
        <v>6</v>
      </c>
      <c r="T46" s="95">
        <v>2</v>
      </c>
      <c r="U46" s="237">
        <v>3</v>
      </c>
      <c r="V46" s="95">
        <v>0</v>
      </c>
      <c r="W46" s="237">
        <v>1</v>
      </c>
      <c r="X46" s="95">
        <v>1</v>
      </c>
      <c r="Y46" s="237">
        <v>1</v>
      </c>
      <c r="Z46" s="95">
        <v>0</v>
      </c>
      <c r="AA46" s="237">
        <v>1</v>
      </c>
      <c r="AB46" s="95">
        <v>1</v>
      </c>
      <c r="AC46" s="237">
        <v>1</v>
      </c>
      <c r="AD46" s="95">
        <v>0</v>
      </c>
      <c r="AE46" s="237">
        <v>0</v>
      </c>
      <c r="AF46" s="95">
        <v>0</v>
      </c>
      <c r="AG46" s="237">
        <v>0</v>
      </c>
      <c r="AH46" s="95">
        <v>4</v>
      </c>
      <c r="AI46" s="79">
        <v>6</v>
      </c>
      <c r="AJ46"/>
      <c r="AK46"/>
      <c r="AL46"/>
      <c r="AM46"/>
      <c r="AN46"/>
      <c r="AO46"/>
      <c r="AP46"/>
      <c r="AQ46"/>
      <c r="AR46"/>
      <c r="AS46"/>
      <c r="AT46"/>
      <c r="AU46"/>
      <c r="AV46"/>
      <c r="AW46"/>
      <c r="AX46"/>
      <c r="AY46"/>
      <c r="AZ46"/>
      <c r="BA46"/>
      <c r="BB46"/>
      <c r="BC46"/>
      <c r="BD46"/>
      <c r="BE46"/>
      <c r="BF46"/>
      <c r="BG46"/>
    </row>
    <row r="47" spans="1:59" s="29" customFormat="1" ht="15" customHeight="1">
      <c r="A47" s="1"/>
      <c r="B47" s="88" t="s">
        <v>196</v>
      </c>
      <c r="C47" s="95">
        <v>843</v>
      </c>
      <c r="D47" s="79">
        <v>1496</v>
      </c>
      <c r="E47" s="237">
        <v>2339</v>
      </c>
      <c r="F47" s="95">
        <v>15</v>
      </c>
      <c r="G47" s="237">
        <v>25</v>
      </c>
      <c r="H47" s="236">
        <v>594</v>
      </c>
      <c r="I47" s="236">
        <v>1176</v>
      </c>
      <c r="J47" s="95">
        <v>141</v>
      </c>
      <c r="K47" s="237">
        <v>196</v>
      </c>
      <c r="L47" s="236">
        <v>39</v>
      </c>
      <c r="M47" s="236">
        <v>52</v>
      </c>
      <c r="N47" s="95">
        <v>17</v>
      </c>
      <c r="O47" s="550">
        <v>19</v>
      </c>
      <c r="P47" s="546">
        <v>6</v>
      </c>
      <c r="Q47" s="550">
        <v>7</v>
      </c>
      <c r="R47" s="517">
        <v>7</v>
      </c>
      <c r="S47" s="519">
        <v>3</v>
      </c>
      <c r="T47" s="95">
        <v>3</v>
      </c>
      <c r="U47" s="237">
        <v>1</v>
      </c>
      <c r="V47" s="95">
        <v>2</v>
      </c>
      <c r="W47" s="237">
        <v>1</v>
      </c>
      <c r="X47" s="95">
        <v>1</v>
      </c>
      <c r="Y47" s="237">
        <v>0</v>
      </c>
      <c r="Z47" s="95">
        <v>1</v>
      </c>
      <c r="AA47" s="237">
        <v>1</v>
      </c>
      <c r="AB47" s="95">
        <v>1</v>
      </c>
      <c r="AC47" s="237">
        <v>0</v>
      </c>
      <c r="AD47" s="95">
        <v>2</v>
      </c>
      <c r="AE47" s="237">
        <v>0</v>
      </c>
      <c r="AF47" s="95">
        <v>3</v>
      </c>
      <c r="AG47" s="237">
        <v>0</v>
      </c>
      <c r="AH47" s="95">
        <v>11</v>
      </c>
      <c r="AI47" s="79">
        <v>15</v>
      </c>
      <c r="AJ47"/>
      <c r="AK47"/>
      <c r="AL47"/>
      <c r="AM47"/>
      <c r="AN47"/>
      <c r="AO47"/>
      <c r="AP47"/>
      <c r="AQ47"/>
      <c r="AR47"/>
      <c r="AS47"/>
      <c r="AT47"/>
      <c r="AU47"/>
      <c r="AV47"/>
      <c r="AW47"/>
      <c r="AX47"/>
      <c r="AY47"/>
      <c r="AZ47"/>
      <c r="BA47"/>
      <c r="BB47"/>
      <c r="BC47"/>
      <c r="BD47"/>
      <c r="BE47"/>
      <c r="BF47"/>
      <c r="BG47"/>
    </row>
    <row r="48" spans="1:59" s="29" customFormat="1" ht="12.75">
      <c r="A48" s="1"/>
      <c r="B48" s="88" t="s">
        <v>140</v>
      </c>
      <c r="C48" s="95">
        <v>14</v>
      </c>
      <c r="D48" s="79">
        <v>166</v>
      </c>
      <c r="E48" s="237">
        <v>180</v>
      </c>
      <c r="F48" s="95">
        <v>0</v>
      </c>
      <c r="G48" s="237">
        <v>0</v>
      </c>
      <c r="H48" s="236">
        <v>10</v>
      </c>
      <c r="I48" s="236">
        <v>157</v>
      </c>
      <c r="J48" s="95">
        <v>3</v>
      </c>
      <c r="K48" s="237">
        <v>7</v>
      </c>
      <c r="L48" s="236">
        <v>1</v>
      </c>
      <c r="M48" s="236">
        <v>2</v>
      </c>
      <c r="N48" s="95">
        <v>0</v>
      </c>
      <c r="O48" s="550">
        <v>0</v>
      </c>
      <c r="P48" s="546">
        <v>0</v>
      </c>
      <c r="Q48" s="550">
        <v>0</v>
      </c>
      <c r="R48" s="517">
        <v>0</v>
      </c>
      <c r="S48" s="519">
        <v>0</v>
      </c>
      <c r="T48" s="95">
        <v>0</v>
      </c>
      <c r="U48" s="237">
        <v>0</v>
      </c>
      <c r="V48" s="95">
        <v>0</v>
      </c>
      <c r="W48" s="237">
        <v>0</v>
      </c>
      <c r="X48" s="95">
        <v>0</v>
      </c>
      <c r="Y48" s="237">
        <v>0</v>
      </c>
      <c r="Z48" s="95">
        <v>0</v>
      </c>
      <c r="AA48" s="237">
        <v>0</v>
      </c>
      <c r="AB48" s="95">
        <v>0</v>
      </c>
      <c r="AC48" s="237">
        <v>0</v>
      </c>
      <c r="AD48" s="95">
        <v>0</v>
      </c>
      <c r="AE48" s="237">
        <v>0</v>
      </c>
      <c r="AF48" s="95">
        <v>0</v>
      </c>
      <c r="AG48" s="237">
        <v>0</v>
      </c>
      <c r="AH48" s="95">
        <v>0</v>
      </c>
      <c r="AI48" s="79">
        <v>0</v>
      </c>
      <c r="AJ48"/>
      <c r="AK48"/>
      <c r="AL48"/>
      <c r="AM48"/>
      <c r="AN48"/>
      <c r="AO48"/>
      <c r="AP48"/>
      <c r="AQ48"/>
      <c r="AR48"/>
      <c r="AS48"/>
      <c r="AT48"/>
      <c r="AU48"/>
      <c r="AV48"/>
      <c r="AW48"/>
      <c r="AX48"/>
      <c r="AY48"/>
      <c r="AZ48"/>
      <c r="BA48"/>
      <c r="BB48"/>
      <c r="BC48"/>
      <c r="BD48"/>
      <c r="BE48"/>
      <c r="BF48"/>
      <c r="BG48"/>
    </row>
    <row r="49" spans="1:59" s="29" customFormat="1" ht="12.75">
      <c r="A49" s="1"/>
      <c r="B49" s="88" t="s">
        <v>141</v>
      </c>
      <c r="C49" s="95">
        <v>154</v>
      </c>
      <c r="D49" s="79">
        <v>464</v>
      </c>
      <c r="E49" s="237">
        <v>618</v>
      </c>
      <c r="F49" s="95">
        <v>6</v>
      </c>
      <c r="G49" s="237">
        <v>11</v>
      </c>
      <c r="H49" s="236">
        <v>109</v>
      </c>
      <c r="I49" s="236">
        <v>385</v>
      </c>
      <c r="J49" s="95">
        <v>21</v>
      </c>
      <c r="K49" s="237">
        <v>50</v>
      </c>
      <c r="L49" s="236">
        <v>11</v>
      </c>
      <c r="M49" s="236">
        <v>7</v>
      </c>
      <c r="N49" s="95">
        <v>1</v>
      </c>
      <c r="O49" s="550">
        <v>4</v>
      </c>
      <c r="P49" s="546">
        <v>1</v>
      </c>
      <c r="Q49" s="550">
        <v>3</v>
      </c>
      <c r="R49" s="517">
        <v>0</v>
      </c>
      <c r="S49" s="519">
        <v>1</v>
      </c>
      <c r="T49" s="95">
        <v>1</v>
      </c>
      <c r="U49" s="237">
        <v>1</v>
      </c>
      <c r="V49" s="95">
        <v>0</v>
      </c>
      <c r="W49" s="237">
        <v>1</v>
      </c>
      <c r="X49" s="95">
        <v>0</v>
      </c>
      <c r="Y49" s="237">
        <v>1</v>
      </c>
      <c r="Z49" s="95">
        <v>1</v>
      </c>
      <c r="AA49" s="237">
        <v>0</v>
      </c>
      <c r="AB49" s="95">
        <v>0</v>
      </c>
      <c r="AC49" s="237">
        <v>0</v>
      </c>
      <c r="AD49" s="95">
        <v>0</v>
      </c>
      <c r="AE49" s="237">
        <v>0</v>
      </c>
      <c r="AF49" s="95">
        <v>1</v>
      </c>
      <c r="AG49" s="237">
        <v>0</v>
      </c>
      <c r="AH49" s="95">
        <v>2</v>
      </c>
      <c r="AI49" s="79">
        <v>0</v>
      </c>
      <c r="AJ49"/>
      <c r="AK49"/>
      <c r="AL49"/>
      <c r="AM49"/>
      <c r="AN49"/>
      <c r="AO49"/>
      <c r="AP49"/>
      <c r="AQ49"/>
      <c r="AR49"/>
      <c r="AS49"/>
      <c r="AT49"/>
      <c r="AU49"/>
      <c r="AV49"/>
      <c r="AW49"/>
      <c r="AX49"/>
      <c r="AY49"/>
      <c r="AZ49"/>
      <c r="BA49"/>
      <c r="BB49"/>
      <c r="BC49"/>
      <c r="BD49"/>
      <c r="BE49"/>
      <c r="BF49"/>
      <c r="BG49"/>
    </row>
    <row r="50" spans="1:59" s="29" customFormat="1" ht="12.75">
      <c r="A50" s="1"/>
      <c r="B50" s="88" t="s">
        <v>149</v>
      </c>
      <c r="C50" s="95">
        <v>18</v>
      </c>
      <c r="D50" s="79">
        <v>26</v>
      </c>
      <c r="E50" s="237">
        <v>44</v>
      </c>
      <c r="F50" s="95">
        <v>2</v>
      </c>
      <c r="G50" s="237">
        <v>1</v>
      </c>
      <c r="H50" s="236">
        <v>12</v>
      </c>
      <c r="I50" s="236">
        <v>18</v>
      </c>
      <c r="J50" s="95">
        <v>1</v>
      </c>
      <c r="K50" s="237">
        <v>4</v>
      </c>
      <c r="L50" s="236">
        <v>1</v>
      </c>
      <c r="M50" s="236">
        <v>1</v>
      </c>
      <c r="N50" s="95">
        <v>0</v>
      </c>
      <c r="O50" s="550">
        <v>0</v>
      </c>
      <c r="P50" s="546">
        <v>0</v>
      </c>
      <c r="Q50" s="550">
        <v>1</v>
      </c>
      <c r="R50" s="517">
        <v>0</v>
      </c>
      <c r="S50" s="519">
        <v>1</v>
      </c>
      <c r="T50" s="95">
        <v>0</v>
      </c>
      <c r="U50" s="237">
        <v>0</v>
      </c>
      <c r="V50" s="95">
        <v>0</v>
      </c>
      <c r="W50" s="237">
        <v>0</v>
      </c>
      <c r="X50" s="95">
        <v>0</v>
      </c>
      <c r="Y50" s="237">
        <v>0</v>
      </c>
      <c r="Z50" s="95">
        <v>0</v>
      </c>
      <c r="AA50" s="237">
        <v>0</v>
      </c>
      <c r="AB50" s="95">
        <v>1</v>
      </c>
      <c r="AC50" s="237">
        <v>0</v>
      </c>
      <c r="AD50" s="95">
        <v>0</v>
      </c>
      <c r="AE50" s="237">
        <v>0</v>
      </c>
      <c r="AF50" s="95">
        <v>1</v>
      </c>
      <c r="AG50" s="237">
        <v>0</v>
      </c>
      <c r="AH50" s="95">
        <v>0</v>
      </c>
      <c r="AI50" s="79">
        <v>0</v>
      </c>
      <c r="AJ50"/>
      <c r="AK50"/>
      <c r="AL50"/>
      <c r="AM50"/>
      <c r="AN50"/>
      <c r="AO50"/>
      <c r="AP50"/>
      <c r="AQ50"/>
      <c r="AR50"/>
      <c r="AS50"/>
      <c r="AT50"/>
      <c r="AU50"/>
      <c r="AV50"/>
      <c r="AW50"/>
      <c r="AX50"/>
      <c r="AY50"/>
      <c r="AZ50"/>
      <c r="BA50"/>
      <c r="BB50"/>
      <c r="BC50"/>
      <c r="BD50"/>
      <c r="BE50"/>
      <c r="BF50"/>
      <c r="BG50"/>
    </row>
    <row r="51" spans="1:59" s="29" customFormat="1" ht="12.75">
      <c r="A51" s="1"/>
      <c r="B51" s="88" t="s">
        <v>142</v>
      </c>
      <c r="C51" s="95">
        <v>354</v>
      </c>
      <c r="D51" s="79">
        <v>309</v>
      </c>
      <c r="E51" s="237">
        <v>663</v>
      </c>
      <c r="F51" s="95">
        <v>8</v>
      </c>
      <c r="G51" s="237">
        <v>11</v>
      </c>
      <c r="H51" s="236">
        <v>324</v>
      </c>
      <c r="I51" s="236">
        <v>274</v>
      </c>
      <c r="J51" s="95">
        <v>19</v>
      </c>
      <c r="K51" s="237">
        <v>20</v>
      </c>
      <c r="L51" s="236">
        <v>2</v>
      </c>
      <c r="M51" s="236">
        <v>3</v>
      </c>
      <c r="N51" s="95">
        <v>0</v>
      </c>
      <c r="O51" s="550">
        <v>1</v>
      </c>
      <c r="P51" s="546">
        <v>1</v>
      </c>
      <c r="Q51" s="550">
        <v>0</v>
      </c>
      <c r="R51" s="517">
        <v>0</v>
      </c>
      <c r="S51" s="519">
        <v>0</v>
      </c>
      <c r="T51" s="95">
        <v>0</v>
      </c>
      <c r="U51" s="237">
        <v>0</v>
      </c>
      <c r="V51" s="95">
        <v>0</v>
      </c>
      <c r="W51" s="237">
        <v>0</v>
      </c>
      <c r="X51" s="95">
        <v>0</v>
      </c>
      <c r="Y51" s="237">
        <v>0</v>
      </c>
      <c r="Z51" s="95">
        <v>0</v>
      </c>
      <c r="AA51" s="237">
        <v>0</v>
      </c>
      <c r="AB51" s="95">
        <v>0</v>
      </c>
      <c r="AC51" s="237">
        <v>0</v>
      </c>
      <c r="AD51" s="95">
        <v>0</v>
      </c>
      <c r="AE51" s="237">
        <v>0</v>
      </c>
      <c r="AF51" s="95">
        <v>0</v>
      </c>
      <c r="AG51" s="237">
        <v>0</v>
      </c>
      <c r="AH51" s="95">
        <v>0</v>
      </c>
      <c r="AI51" s="79">
        <v>0</v>
      </c>
      <c r="AJ51"/>
      <c r="AK51"/>
      <c r="AL51"/>
      <c r="AM51"/>
      <c r="AN51"/>
      <c r="AO51"/>
      <c r="AP51"/>
      <c r="AQ51"/>
      <c r="AR51"/>
      <c r="AS51"/>
      <c r="AT51"/>
      <c r="AU51"/>
      <c r="AV51"/>
      <c r="AW51"/>
      <c r="AX51"/>
      <c r="AY51"/>
      <c r="AZ51"/>
      <c r="BA51"/>
      <c r="BB51"/>
      <c r="BC51"/>
      <c r="BD51"/>
      <c r="BE51"/>
      <c r="BF51"/>
      <c r="BG51"/>
    </row>
    <row r="52" spans="1:59" s="29" customFormat="1" ht="12.75">
      <c r="A52" s="1"/>
      <c r="B52" s="88" t="s">
        <v>150</v>
      </c>
      <c r="C52" s="95">
        <v>124</v>
      </c>
      <c r="D52" s="79">
        <v>390</v>
      </c>
      <c r="E52" s="237">
        <v>514</v>
      </c>
      <c r="F52" s="95">
        <v>1</v>
      </c>
      <c r="G52" s="237">
        <v>5</v>
      </c>
      <c r="H52" s="236">
        <v>98</v>
      </c>
      <c r="I52" s="236">
        <v>285</v>
      </c>
      <c r="J52" s="95">
        <v>15</v>
      </c>
      <c r="K52" s="237">
        <v>61</v>
      </c>
      <c r="L52" s="236">
        <v>5</v>
      </c>
      <c r="M52" s="236">
        <v>19</v>
      </c>
      <c r="N52" s="95">
        <v>1</v>
      </c>
      <c r="O52" s="550">
        <v>12</v>
      </c>
      <c r="P52" s="546">
        <v>0</v>
      </c>
      <c r="Q52" s="550">
        <v>2</v>
      </c>
      <c r="R52" s="517">
        <v>0</v>
      </c>
      <c r="S52" s="519">
        <v>1</v>
      </c>
      <c r="T52" s="95">
        <v>0</v>
      </c>
      <c r="U52" s="237">
        <v>2</v>
      </c>
      <c r="V52" s="95">
        <v>2</v>
      </c>
      <c r="W52" s="237">
        <v>0</v>
      </c>
      <c r="X52" s="95">
        <v>2</v>
      </c>
      <c r="Y52" s="237">
        <v>0</v>
      </c>
      <c r="Z52" s="95">
        <v>0</v>
      </c>
      <c r="AA52" s="237">
        <v>0</v>
      </c>
      <c r="AB52" s="95">
        <v>0</v>
      </c>
      <c r="AC52" s="237">
        <v>0</v>
      </c>
      <c r="AD52" s="95">
        <v>0</v>
      </c>
      <c r="AE52" s="237">
        <v>0</v>
      </c>
      <c r="AF52" s="95">
        <v>0</v>
      </c>
      <c r="AG52" s="237">
        <v>1</v>
      </c>
      <c r="AH52" s="95">
        <v>0</v>
      </c>
      <c r="AI52" s="79">
        <v>2</v>
      </c>
      <c r="AJ52"/>
      <c r="AK52"/>
      <c r="AL52"/>
      <c r="AM52"/>
      <c r="AN52"/>
      <c r="AO52"/>
      <c r="AP52"/>
      <c r="AQ52"/>
      <c r="AR52"/>
      <c r="AS52"/>
      <c r="AT52"/>
      <c r="AU52"/>
      <c r="AV52"/>
      <c r="AW52"/>
      <c r="AX52"/>
      <c r="AY52"/>
      <c r="AZ52"/>
      <c r="BA52"/>
      <c r="BB52"/>
      <c r="BC52"/>
      <c r="BD52"/>
      <c r="BE52"/>
      <c r="BF52"/>
      <c r="BG52"/>
    </row>
    <row r="53" spans="1:59" s="29" customFormat="1" ht="12.75">
      <c r="A53" s="1"/>
      <c r="B53" s="88" t="s">
        <v>143</v>
      </c>
      <c r="C53" s="95">
        <v>782</v>
      </c>
      <c r="D53" s="79">
        <v>243</v>
      </c>
      <c r="E53" s="237">
        <v>1025</v>
      </c>
      <c r="F53" s="95">
        <v>45</v>
      </c>
      <c r="G53" s="237">
        <v>13</v>
      </c>
      <c r="H53" s="236">
        <v>686</v>
      </c>
      <c r="I53" s="236">
        <v>216</v>
      </c>
      <c r="J53" s="95">
        <v>35</v>
      </c>
      <c r="K53" s="237">
        <v>11</v>
      </c>
      <c r="L53" s="236">
        <v>10</v>
      </c>
      <c r="M53" s="236">
        <v>2</v>
      </c>
      <c r="N53" s="95">
        <v>3</v>
      </c>
      <c r="O53" s="550">
        <v>0</v>
      </c>
      <c r="P53" s="546">
        <v>1</v>
      </c>
      <c r="Q53" s="550">
        <v>0</v>
      </c>
      <c r="R53" s="517">
        <v>0</v>
      </c>
      <c r="S53" s="519">
        <v>0</v>
      </c>
      <c r="T53" s="95">
        <v>1</v>
      </c>
      <c r="U53" s="237">
        <v>0</v>
      </c>
      <c r="V53" s="95">
        <v>1</v>
      </c>
      <c r="W53" s="237">
        <v>1</v>
      </c>
      <c r="X53" s="95">
        <v>0</v>
      </c>
      <c r="Y53" s="237">
        <v>0</v>
      </c>
      <c r="Z53" s="95">
        <v>0</v>
      </c>
      <c r="AA53" s="237">
        <v>0</v>
      </c>
      <c r="AB53" s="95">
        <v>0</v>
      </c>
      <c r="AC53" s="237">
        <v>0</v>
      </c>
      <c r="AD53" s="95">
        <v>0</v>
      </c>
      <c r="AE53" s="237">
        <v>0</v>
      </c>
      <c r="AF53" s="95">
        <v>0</v>
      </c>
      <c r="AG53" s="237">
        <v>0</v>
      </c>
      <c r="AH53" s="95">
        <v>0</v>
      </c>
      <c r="AI53" s="79">
        <v>0</v>
      </c>
      <c r="AJ53"/>
      <c r="AK53"/>
      <c r="AL53"/>
      <c r="AM53"/>
      <c r="AN53"/>
      <c r="AO53"/>
      <c r="AP53"/>
      <c r="AQ53"/>
      <c r="AR53"/>
      <c r="AS53"/>
      <c r="AT53"/>
      <c r="AU53"/>
      <c r="AV53"/>
      <c r="AW53"/>
      <c r="AX53"/>
      <c r="AY53"/>
      <c r="AZ53"/>
      <c r="BA53"/>
      <c r="BB53"/>
      <c r="BC53"/>
      <c r="BD53"/>
      <c r="BE53"/>
      <c r="BF53"/>
      <c r="BG53"/>
    </row>
    <row r="54" spans="1:59" s="29" customFormat="1" ht="12.75">
      <c r="A54" s="1"/>
      <c r="B54" s="88" t="s">
        <v>151</v>
      </c>
      <c r="C54" s="95">
        <v>15</v>
      </c>
      <c r="D54" s="79">
        <v>2</v>
      </c>
      <c r="E54" s="237">
        <v>17</v>
      </c>
      <c r="F54" s="95">
        <v>0</v>
      </c>
      <c r="G54" s="237">
        <v>0</v>
      </c>
      <c r="H54" s="236">
        <v>12</v>
      </c>
      <c r="I54" s="236">
        <v>2</v>
      </c>
      <c r="J54" s="95">
        <v>2</v>
      </c>
      <c r="K54" s="237">
        <v>0</v>
      </c>
      <c r="L54" s="236">
        <v>0</v>
      </c>
      <c r="M54" s="236">
        <v>0</v>
      </c>
      <c r="N54" s="95">
        <v>0</v>
      </c>
      <c r="O54" s="550">
        <v>0</v>
      </c>
      <c r="P54" s="546">
        <v>1</v>
      </c>
      <c r="Q54" s="550">
        <v>0</v>
      </c>
      <c r="R54" s="517">
        <v>0</v>
      </c>
      <c r="S54" s="519">
        <v>0</v>
      </c>
      <c r="T54" s="95">
        <v>0</v>
      </c>
      <c r="U54" s="237">
        <v>0</v>
      </c>
      <c r="V54" s="95">
        <v>0</v>
      </c>
      <c r="W54" s="237">
        <v>0</v>
      </c>
      <c r="X54" s="95">
        <v>0</v>
      </c>
      <c r="Y54" s="237">
        <v>0</v>
      </c>
      <c r="Z54" s="95">
        <v>0</v>
      </c>
      <c r="AA54" s="237">
        <v>0</v>
      </c>
      <c r="AB54" s="95">
        <v>0</v>
      </c>
      <c r="AC54" s="237">
        <v>0</v>
      </c>
      <c r="AD54" s="95">
        <v>0</v>
      </c>
      <c r="AE54" s="237">
        <v>0</v>
      </c>
      <c r="AF54" s="95">
        <v>0</v>
      </c>
      <c r="AG54" s="237">
        <v>0</v>
      </c>
      <c r="AH54" s="95">
        <v>0</v>
      </c>
      <c r="AI54" s="79">
        <v>0</v>
      </c>
      <c r="AJ54"/>
      <c r="AK54"/>
      <c r="AL54"/>
      <c r="AM54"/>
      <c r="AN54"/>
      <c r="AO54"/>
      <c r="AP54"/>
      <c r="AQ54"/>
      <c r="AR54"/>
      <c r="AS54"/>
      <c r="AT54"/>
      <c r="AU54"/>
      <c r="AV54"/>
      <c r="AW54"/>
      <c r="AX54"/>
      <c r="AY54"/>
      <c r="AZ54"/>
      <c r="BA54"/>
      <c r="BB54"/>
      <c r="BC54"/>
      <c r="BD54"/>
      <c r="BE54"/>
      <c r="BF54"/>
      <c r="BG54"/>
    </row>
    <row r="55" spans="1:59" s="29" customFormat="1" ht="12.75">
      <c r="A55" s="1"/>
      <c r="B55" s="88" t="s">
        <v>144</v>
      </c>
      <c r="C55" s="95">
        <v>863</v>
      </c>
      <c r="D55" s="79">
        <v>420</v>
      </c>
      <c r="E55" s="237">
        <v>1283</v>
      </c>
      <c r="F55" s="95">
        <v>52</v>
      </c>
      <c r="G55" s="237">
        <v>17</v>
      </c>
      <c r="H55" s="236">
        <v>666</v>
      </c>
      <c r="I55" s="236">
        <v>360</v>
      </c>
      <c r="J55" s="95">
        <v>96</v>
      </c>
      <c r="K55" s="237">
        <v>32</v>
      </c>
      <c r="L55" s="236">
        <v>21</v>
      </c>
      <c r="M55" s="236">
        <v>6</v>
      </c>
      <c r="N55" s="95">
        <v>5</v>
      </c>
      <c r="O55" s="550">
        <v>0</v>
      </c>
      <c r="P55" s="546">
        <v>4</v>
      </c>
      <c r="Q55" s="550">
        <v>1</v>
      </c>
      <c r="R55" s="517">
        <v>4</v>
      </c>
      <c r="S55" s="519">
        <v>0</v>
      </c>
      <c r="T55" s="95">
        <v>3</v>
      </c>
      <c r="U55" s="237">
        <v>1</v>
      </c>
      <c r="V55" s="95">
        <v>1</v>
      </c>
      <c r="W55" s="237">
        <v>0</v>
      </c>
      <c r="X55" s="95">
        <v>1</v>
      </c>
      <c r="Y55" s="237">
        <v>2</v>
      </c>
      <c r="Z55" s="95">
        <v>1</v>
      </c>
      <c r="AA55" s="237">
        <v>0</v>
      </c>
      <c r="AB55" s="95">
        <v>1</v>
      </c>
      <c r="AC55" s="237">
        <v>0</v>
      </c>
      <c r="AD55" s="95">
        <v>1</v>
      </c>
      <c r="AE55" s="237">
        <v>0</v>
      </c>
      <c r="AF55" s="95">
        <v>0</v>
      </c>
      <c r="AG55" s="237">
        <v>0</v>
      </c>
      <c r="AH55" s="95">
        <v>7</v>
      </c>
      <c r="AI55" s="79">
        <v>1</v>
      </c>
      <c r="AJ55"/>
      <c r="AK55"/>
      <c r="AL55"/>
      <c r="AM55"/>
      <c r="AN55"/>
      <c r="AO55"/>
      <c r="AP55"/>
      <c r="AQ55"/>
      <c r="AR55"/>
      <c r="AS55"/>
      <c r="AT55"/>
      <c r="AU55"/>
      <c r="AV55"/>
      <c r="AW55"/>
      <c r="AX55"/>
      <c r="AY55"/>
      <c r="AZ55"/>
      <c r="BA55"/>
      <c r="BB55"/>
      <c r="BC55"/>
      <c r="BD55"/>
      <c r="BE55"/>
      <c r="BF55"/>
      <c r="BG55"/>
    </row>
    <row r="56" spans="1:59" s="29" customFormat="1" ht="12.75">
      <c r="A56" s="1"/>
      <c r="B56" s="88" t="s">
        <v>145</v>
      </c>
      <c r="C56" s="95">
        <v>107</v>
      </c>
      <c r="D56" s="79">
        <v>78</v>
      </c>
      <c r="E56" s="237">
        <v>185</v>
      </c>
      <c r="F56" s="95">
        <v>2</v>
      </c>
      <c r="G56" s="237">
        <v>0</v>
      </c>
      <c r="H56" s="236">
        <v>27</v>
      </c>
      <c r="I56" s="236">
        <v>31</v>
      </c>
      <c r="J56" s="95">
        <v>20</v>
      </c>
      <c r="K56" s="237">
        <v>16</v>
      </c>
      <c r="L56" s="236">
        <v>12</v>
      </c>
      <c r="M56" s="236">
        <v>4</v>
      </c>
      <c r="N56" s="95">
        <v>4</v>
      </c>
      <c r="O56" s="550">
        <v>2</v>
      </c>
      <c r="P56" s="546">
        <v>2</v>
      </c>
      <c r="Q56" s="550">
        <v>1</v>
      </c>
      <c r="R56" s="517">
        <v>7</v>
      </c>
      <c r="S56" s="519">
        <v>3</v>
      </c>
      <c r="T56" s="95">
        <v>3</v>
      </c>
      <c r="U56" s="237">
        <v>1</v>
      </c>
      <c r="V56" s="95">
        <v>4</v>
      </c>
      <c r="W56" s="237">
        <v>2</v>
      </c>
      <c r="X56" s="95">
        <v>1</v>
      </c>
      <c r="Y56" s="237">
        <v>2</v>
      </c>
      <c r="Z56" s="95">
        <v>4</v>
      </c>
      <c r="AA56" s="237">
        <v>1</v>
      </c>
      <c r="AB56" s="95">
        <v>2</v>
      </c>
      <c r="AC56" s="237">
        <v>2</v>
      </c>
      <c r="AD56" s="95">
        <v>1</v>
      </c>
      <c r="AE56" s="237">
        <v>1</v>
      </c>
      <c r="AF56" s="95">
        <v>3</v>
      </c>
      <c r="AG56" s="237">
        <v>2</v>
      </c>
      <c r="AH56" s="95">
        <v>15</v>
      </c>
      <c r="AI56" s="79">
        <v>10</v>
      </c>
      <c r="AJ56"/>
      <c r="AK56"/>
      <c r="AL56"/>
      <c r="AM56"/>
      <c r="AN56"/>
      <c r="AO56"/>
      <c r="AP56"/>
      <c r="AQ56"/>
      <c r="AR56"/>
      <c r="AS56"/>
      <c r="AT56"/>
      <c r="AU56"/>
      <c r="AV56"/>
      <c r="AW56"/>
      <c r="AX56"/>
      <c r="AY56"/>
      <c r="AZ56"/>
      <c r="BA56"/>
      <c r="BB56"/>
      <c r="BC56"/>
      <c r="BD56"/>
      <c r="BE56"/>
      <c r="BF56"/>
      <c r="BG56"/>
    </row>
    <row r="57" spans="1:59" s="29" customFormat="1" ht="12.75">
      <c r="A57" s="1"/>
      <c r="B57" s="368" t="s">
        <v>300</v>
      </c>
      <c r="C57" s="160">
        <f aca="true" t="shared" si="3" ref="C57:AI57">SUM(C28:C56)</f>
        <v>9491</v>
      </c>
      <c r="D57" s="161">
        <f t="shared" si="3"/>
        <v>10232</v>
      </c>
      <c r="E57" s="245">
        <f t="shared" si="3"/>
        <v>19723</v>
      </c>
      <c r="F57" s="160">
        <f t="shared" si="3"/>
        <v>264</v>
      </c>
      <c r="G57" s="245">
        <f t="shared" si="3"/>
        <v>220</v>
      </c>
      <c r="H57" s="161">
        <f t="shared" si="3"/>
        <v>7188</v>
      </c>
      <c r="I57" s="161">
        <f t="shared" si="3"/>
        <v>8230</v>
      </c>
      <c r="J57" s="160">
        <f t="shared" si="3"/>
        <v>1272</v>
      </c>
      <c r="K57" s="245">
        <f t="shared" si="3"/>
        <v>1127</v>
      </c>
      <c r="L57" s="161">
        <f t="shared" si="3"/>
        <v>333</v>
      </c>
      <c r="M57" s="161">
        <f t="shared" si="3"/>
        <v>296</v>
      </c>
      <c r="N57" s="160">
        <f t="shared" si="3"/>
        <v>132</v>
      </c>
      <c r="O57" s="548">
        <f t="shared" si="3"/>
        <v>127</v>
      </c>
      <c r="P57" s="174">
        <f t="shared" si="3"/>
        <v>61</v>
      </c>
      <c r="Q57" s="548">
        <f t="shared" si="3"/>
        <v>54</v>
      </c>
      <c r="R57" s="160">
        <f t="shared" si="3"/>
        <v>55</v>
      </c>
      <c r="S57" s="245">
        <f t="shared" si="3"/>
        <v>35</v>
      </c>
      <c r="T57" s="160">
        <f t="shared" si="3"/>
        <v>30</v>
      </c>
      <c r="U57" s="245">
        <f t="shared" si="3"/>
        <v>23</v>
      </c>
      <c r="V57" s="160">
        <f t="shared" si="3"/>
        <v>21</v>
      </c>
      <c r="W57" s="245">
        <f t="shared" si="3"/>
        <v>19</v>
      </c>
      <c r="X57" s="160">
        <f t="shared" si="3"/>
        <v>23</v>
      </c>
      <c r="Y57" s="245">
        <f t="shared" si="3"/>
        <v>13</v>
      </c>
      <c r="Z57" s="160">
        <f t="shared" si="3"/>
        <v>19</v>
      </c>
      <c r="AA57" s="245">
        <f t="shared" si="3"/>
        <v>13</v>
      </c>
      <c r="AB57" s="160">
        <f t="shared" si="3"/>
        <v>9</v>
      </c>
      <c r="AC57" s="245">
        <f t="shared" si="3"/>
        <v>7</v>
      </c>
      <c r="AD57" s="160">
        <f t="shared" si="3"/>
        <v>5</v>
      </c>
      <c r="AE57" s="245">
        <f t="shared" si="3"/>
        <v>3</v>
      </c>
      <c r="AF57" s="160">
        <f t="shared" si="3"/>
        <v>11</v>
      </c>
      <c r="AG57" s="245">
        <f t="shared" si="3"/>
        <v>7</v>
      </c>
      <c r="AH57" s="160">
        <f t="shared" si="3"/>
        <v>68</v>
      </c>
      <c r="AI57" s="161">
        <f t="shared" si="3"/>
        <v>58</v>
      </c>
      <c r="AJ57"/>
      <c r="AK57"/>
      <c r="AL57"/>
      <c r="AM57"/>
      <c r="AN57"/>
      <c r="AO57"/>
      <c r="AP57"/>
      <c r="AQ57"/>
      <c r="AR57"/>
      <c r="AS57"/>
      <c r="AT57"/>
      <c r="AU57"/>
      <c r="AV57"/>
      <c r="AW57"/>
      <c r="AX57"/>
      <c r="AY57"/>
      <c r="AZ57"/>
      <c r="BA57"/>
      <c r="BB57"/>
      <c r="BC57"/>
      <c r="BD57"/>
      <c r="BE57"/>
      <c r="BF57"/>
      <c r="BG57"/>
    </row>
    <row r="58" spans="1:37" s="3" customFormat="1" ht="22.5" customHeight="1">
      <c r="A58" s="28"/>
      <c r="B58" s="369" t="s">
        <v>306</v>
      </c>
      <c r="C58" s="142">
        <f aca="true" t="shared" si="4" ref="C58:L58">SUM(C57,C26,C21)</f>
        <v>21542</v>
      </c>
      <c r="D58" s="92">
        <f t="shared" si="4"/>
        <v>25921</v>
      </c>
      <c r="E58" s="239">
        <f t="shared" si="4"/>
        <v>47463</v>
      </c>
      <c r="F58" s="142">
        <f t="shared" si="4"/>
        <v>318</v>
      </c>
      <c r="G58" s="239">
        <f t="shared" si="4"/>
        <v>301</v>
      </c>
      <c r="H58" s="92">
        <f t="shared" si="4"/>
        <v>13020</v>
      </c>
      <c r="I58" s="92">
        <f t="shared" si="4"/>
        <v>17100</v>
      </c>
      <c r="J58" s="142">
        <f t="shared" si="4"/>
        <v>4535</v>
      </c>
      <c r="K58" s="239">
        <f t="shared" si="4"/>
        <v>4371</v>
      </c>
      <c r="L58" s="92">
        <f t="shared" si="4"/>
        <v>1684</v>
      </c>
      <c r="M58" s="92">
        <v>1587</v>
      </c>
      <c r="N58" s="142">
        <v>725</v>
      </c>
      <c r="O58" s="541">
        <v>657</v>
      </c>
      <c r="P58" s="539">
        <v>291</v>
      </c>
      <c r="Q58" s="541">
        <v>331</v>
      </c>
      <c r="R58" s="142">
        <v>212</v>
      </c>
      <c r="S58" s="239">
        <f aca="true" t="shared" si="5" ref="S58:AI58">SUM(S57,S26,S21)</f>
        <v>236</v>
      </c>
      <c r="T58" s="142">
        <f t="shared" si="5"/>
        <v>121</v>
      </c>
      <c r="U58" s="239">
        <f t="shared" si="5"/>
        <v>158</v>
      </c>
      <c r="V58" s="142">
        <f t="shared" si="5"/>
        <v>91</v>
      </c>
      <c r="W58" s="239">
        <f t="shared" si="5"/>
        <v>119</v>
      </c>
      <c r="X58" s="142">
        <f t="shared" si="5"/>
        <v>80</v>
      </c>
      <c r="Y58" s="239">
        <f t="shared" si="5"/>
        <v>90</v>
      </c>
      <c r="Z58" s="142">
        <f t="shared" si="5"/>
        <v>60</v>
      </c>
      <c r="AA58" s="239">
        <f t="shared" si="5"/>
        <v>78</v>
      </c>
      <c r="AB58" s="142">
        <f t="shared" si="5"/>
        <v>43</v>
      </c>
      <c r="AC58" s="239">
        <f t="shared" si="5"/>
        <v>79</v>
      </c>
      <c r="AD58" s="142">
        <f t="shared" si="5"/>
        <v>21</v>
      </c>
      <c r="AE58" s="239">
        <f t="shared" si="5"/>
        <v>54</v>
      </c>
      <c r="AF58" s="142">
        <f t="shared" si="5"/>
        <v>34</v>
      </c>
      <c r="AG58" s="239">
        <f t="shared" si="5"/>
        <v>44</v>
      </c>
      <c r="AH58" s="142">
        <f t="shared" si="5"/>
        <v>307</v>
      </c>
      <c r="AI58" s="92">
        <f t="shared" si="5"/>
        <v>716</v>
      </c>
      <c r="AK58" s="7"/>
    </row>
    <row r="59" spans="14:19" ht="6.75" customHeight="1">
      <c r="N59" s="127"/>
      <c r="O59" s="550"/>
      <c r="P59" s="546"/>
      <c r="Q59" s="550"/>
      <c r="R59" s="480"/>
      <c r="S59" s="480"/>
    </row>
    <row r="60" spans="1:35" ht="29.25" customHeight="1">
      <c r="A60" s="868" t="s">
        <v>273</v>
      </c>
      <c r="B60" s="868"/>
      <c r="C60" s="868"/>
      <c r="D60" s="868"/>
      <c r="E60" s="868"/>
      <c r="F60" s="868"/>
      <c r="G60" s="868"/>
      <c r="H60" s="868"/>
      <c r="I60" s="868"/>
      <c r="J60" s="868"/>
      <c r="K60" s="868"/>
      <c r="L60" s="868"/>
      <c r="M60" s="868"/>
      <c r="N60" s="868"/>
      <c r="O60" s="868"/>
      <c r="P60" s="868"/>
      <c r="Q60" s="868"/>
      <c r="R60" s="868"/>
      <c r="S60" s="868"/>
      <c r="T60" s="868"/>
      <c r="U60" s="868"/>
      <c r="V60" s="868"/>
      <c r="W60" s="868"/>
      <c r="X60" s="868"/>
      <c r="Y60" s="868"/>
      <c r="Z60" s="868"/>
      <c r="AA60" s="868"/>
      <c r="AB60" s="636"/>
      <c r="AC60" s="636"/>
      <c r="AD60" s="636"/>
      <c r="AE60" s="636"/>
      <c r="AF60" s="636"/>
      <c r="AG60" s="636"/>
      <c r="AH60" s="636"/>
      <c r="AI60" s="636"/>
    </row>
    <row r="61" spans="1:35" ht="12.75">
      <c r="A61" s="869"/>
      <c r="B61" s="869"/>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636"/>
      <c r="AC61" s="636"/>
      <c r="AD61" s="636"/>
      <c r="AE61" s="636"/>
      <c r="AF61" s="636"/>
      <c r="AG61" s="636"/>
      <c r="AH61" s="636"/>
      <c r="AI61" s="636"/>
    </row>
    <row r="62" spans="14:35" ht="12.75">
      <c r="N62" s="651"/>
      <c r="O62" s="627"/>
      <c r="P62" s="502"/>
      <c r="Q62" s="502"/>
      <c r="AG62" s="3"/>
      <c r="AI62"/>
    </row>
  </sheetData>
  <sheetProtection/>
  <mergeCells count="20">
    <mergeCell ref="A60:AA60"/>
    <mergeCell ref="A61:AA61"/>
    <mergeCell ref="H5:I5"/>
    <mergeCell ref="J5:K5"/>
    <mergeCell ref="A2:AI2"/>
    <mergeCell ref="A3:AI3"/>
    <mergeCell ref="V5:W5"/>
    <mergeCell ref="L5:M5"/>
    <mergeCell ref="N5:O5"/>
    <mergeCell ref="C5:E5"/>
    <mergeCell ref="AF5:AG5"/>
    <mergeCell ref="F5:G5"/>
    <mergeCell ref="AH5:AI5"/>
    <mergeCell ref="X5:Y5"/>
    <mergeCell ref="Z5:AA5"/>
    <mergeCell ref="AB5:AC5"/>
    <mergeCell ref="AD5:AE5"/>
    <mergeCell ref="P5:Q5"/>
    <mergeCell ref="R5:S5"/>
    <mergeCell ref="T5:U5"/>
  </mergeCells>
  <printOptions horizontalCentered="1"/>
  <pageMargins left="0.1968503937007874" right="0.1968503937007874" top="0.5905511811023623" bottom="0.3937007874015748" header="0.5118110236220472" footer="0.5118110236220472"/>
  <pageSetup horizontalDpi="600" verticalDpi="600" orientation="portrait" paperSize="9" scale="85"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dimension ref="A1:I767"/>
  <sheetViews>
    <sheetView zoomScalePageLayoutView="0" workbookViewId="0" topLeftCell="A1">
      <selection activeCell="U48" sqref="U48"/>
    </sheetView>
  </sheetViews>
  <sheetFormatPr defaultColWidth="9.140625" defaultRowHeight="12.75"/>
  <cols>
    <col min="1" max="1" width="17.28125" style="1" customWidth="1"/>
    <col min="2" max="4" width="12.57421875" style="0" customWidth="1"/>
    <col min="5" max="6" width="19.00390625" style="0" customWidth="1"/>
    <col min="7" max="7" width="19.00390625" style="3" customWidth="1"/>
  </cols>
  <sheetData>
    <row r="1" spans="1:7" ht="15" customHeight="1">
      <c r="A1" s="1" t="s">
        <v>804</v>
      </c>
      <c r="B1" s="35"/>
      <c r="C1" s="36"/>
      <c r="D1" s="35"/>
      <c r="E1" s="35"/>
      <c r="F1" s="35"/>
      <c r="G1" s="48"/>
    </row>
    <row r="2" spans="1:7" ht="15" customHeight="1">
      <c r="A2" s="870" t="s">
        <v>375</v>
      </c>
      <c r="B2" s="870"/>
      <c r="C2" s="870"/>
      <c r="D2" s="870"/>
      <c r="E2" s="870"/>
      <c r="F2" s="870"/>
      <c r="G2" s="870"/>
    </row>
    <row r="3" spans="1:7" ht="12.75">
      <c r="A3" s="870" t="s">
        <v>376</v>
      </c>
      <c r="B3" s="870"/>
      <c r="C3" s="870"/>
      <c r="D3" s="870"/>
      <c r="E3" s="870"/>
      <c r="F3" s="870"/>
      <c r="G3" s="870"/>
    </row>
    <row r="4" spans="1:7" ht="12.75">
      <c r="A4" s="37"/>
      <c r="B4" s="37"/>
      <c r="C4" s="37"/>
      <c r="D4" s="37"/>
      <c r="E4" s="37"/>
      <c r="F4" s="37"/>
      <c r="G4" s="115"/>
    </row>
    <row r="5" spans="1:7" ht="12.75">
      <c r="A5" s="870" t="s">
        <v>263</v>
      </c>
      <c r="B5" s="870"/>
      <c r="C5" s="870"/>
      <c r="D5" s="870"/>
      <c r="E5" s="870"/>
      <c r="F5" s="870"/>
      <c r="G5" s="870"/>
    </row>
    <row r="6" spans="1:7" ht="13.5" thickBot="1">
      <c r="A6" s="35"/>
      <c r="B6" s="35"/>
      <c r="C6" s="35"/>
      <c r="D6" s="35"/>
      <c r="E6" s="35"/>
      <c r="F6" s="35"/>
      <c r="G6" s="48"/>
    </row>
    <row r="7" spans="1:7" ht="12.75">
      <c r="A7" s="38"/>
      <c r="B7" s="874" t="s">
        <v>264</v>
      </c>
      <c r="C7" s="874" t="s">
        <v>265</v>
      </c>
      <c r="D7" s="874" t="s">
        <v>300</v>
      </c>
      <c r="E7" s="884" t="s">
        <v>298</v>
      </c>
      <c r="F7" s="871" t="s">
        <v>299</v>
      </c>
      <c r="G7" s="871" t="s">
        <v>300</v>
      </c>
    </row>
    <row r="8" spans="1:7" ht="25.5" customHeight="1">
      <c r="A8" s="112"/>
      <c r="B8" s="875"/>
      <c r="C8" s="875"/>
      <c r="D8" s="875"/>
      <c r="E8" s="885"/>
      <c r="F8" s="872"/>
      <c r="G8" s="872"/>
    </row>
    <row r="9" spans="1:7" ht="12.75">
      <c r="A9" s="35" t="s">
        <v>266</v>
      </c>
      <c r="B9" s="39">
        <v>33884</v>
      </c>
      <c r="C9" s="39">
        <v>36210</v>
      </c>
      <c r="D9" s="40">
        <v>70094</v>
      </c>
      <c r="E9" s="41">
        <v>68938</v>
      </c>
      <c r="F9" s="42">
        <v>1156</v>
      </c>
      <c r="G9" s="116">
        <v>70094</v>
      </c>
    </row>
    <row r="10" spans="1:7" ht="12.75">
      <c r="A10" s="35" t="s">
        <v>357</v>
      </c>
      <c r="B10" s="39">
        <v>35289</v>
      </c>
      <c r="C10" s="39">
        <v>39470</v>
      </c>
      <c r="D10" s="40">
        <v>74759</v>
      </c>
      <c r="E10" s="41">
        <v>73589</v>
      </c>
      <c r="F10" s="42">
        <v>1170</v>
      </c>
      <c r="G10" s="116">
        <v>74759</v>
      </c>
    </row>
    <row r="11" spans="1:7" ht="12.75">
      <c r="A11" s="35" t="s">
        <v>358</v>
      </c>
      <c r="B11" s="39">
        <v>36841</v>
      </c>
      <c r="C11" s="39">
        <v>40406</v>
      </c>
      <c r="D11" s="40">
        <v>77247</v>
      </c>
      <c r="E11" s="41">
        <v>76055</v>
      </c>
      <c r="F11" s="42">
        <v>1192</v>
      </c>
      <c r="G11" s="116">
        <v>77247</v>
      </c>
    </row>
    <row r="12" spans="1:7" ht="12.75">
      <c r="A12" s="35" t="s">
        <v>359</v>
      </c>
      <c r="B12" s="39">
        <v>38104</v>
      </c>
      <c r="C12" s="39">
        <v>41617</v>
      </c>
      <c r="D12" s="40">
        <v>79721</v>
      </c>
      <c r="E12" s="41">
        <v>78473</v>
      </c>
      <c r="F12" s="42">
        <v>1248</v>
      </c>
      <c r="G12" s="116">
        <v>79721</v>
      </c>
    </row>
    <row r="13" spans="1:7" ht="12.75">
      <c r="A13" s="35" t="s">
        <v>360</v>
      </c>
      <c r="B13" s="39">
        <v>39392</v>
      </c>
      <c r="C13" s="39">
        <v>42415</v>
      </c>
      <c r="D13" s="40">
        <v>81807</v>
      </c>
      <c r="E13" s="41">
        <v>80484</v>
      </c>
      <c r="F13" s="42">
        <v>1323</v>
      </c>
      <c r="G13" s="116">
        <v>81807</v>
      </c>
    </row>
    <row r="14" spans="1:7" ht="12.75">
      <c r="A14" s="35" t="s">
        <v>361</v>
      </c>
      <c r="B14" s="39">
        <v>39732</v>
      </c>
      <c r="C14" s="39">
        <v>42417</v>
      </c>
      <c r="D14" s="40">
        <v>82149</v>
      </c>
      <c r="E14" s="41">
        <v>80764</v>
      </c>
      <c r="F14" s="42">
        <v>1385</v>
      </c>
      <c r="G14" s="116">
        <v>82149</v>
      </c>
    </row>
    <row r="15" spans="1:7" ht="12.75">
      <c r="A15" s="35" t="s">
        <v>267</v>
      </c>
      <c r="B15" s="39">
        <v>39001</v>
      </c>
      <c r="C15" s="39">
        <v>41848</v>
      </c>
      <c r="D15" s="40">
        <v>80849</v>
      </c>
      <c r="E15" s="41">
        <v>79461</v>
      </c>
      <c r="F15" s="42">
        <v>1388</v>
      </c>
      <c r="G15" s="116">
        <v>80849</v>
      </c>
    </row>
    <row r="16" spans="1:7" ht="13.5" thickBot="1">
      <c r="A16" s="35" t="s">
        <v>362</v>
      </c>
      <c r="B16" s="39">
        <v>40572</v>
      </c>
      <c r="C16" s="39">
        <v>44286</v>
      </c>
      <c r="D16" s="40">
        <v>84858</v>
      </c>
      <c r="E16" s="41">
        <v>83379</v>
      </c>
      <c r="F16" s="42">
        <v>1479</v>
      </c>
      <c r="G16" s="116">
        <v>84858</v>
      </c>
    </row>
    <row r="17" spans="1:7" ht="13.5" thickTop="1">
      <c r="A17" s="43" t="s">
        <v>268</v>
      </c>
      <c r="B17" s="44">
        <v>42917</v>
      </c>
      <c r="C17" s="44">
        <v>47734</v>
      </c>
      <c r="D17" s="45">
        <v>90651</v>
      </c>
      <c r="E17" s="46">
        <v>88636</v>
      </c>
      <c r="F17" s="47">
        <v>2015</v>
      </c>
      <c r="G17" s="117">
        <v>90651</v>
      </c>
    </row>
    <row r="18" spans="1:7" ht="12.75">
      <c r="A18" s="35" t="s">
        <v>363</v>
      </c>
      <c r="B18" s="39">
        <v>42211</v>
      </c>
      <c r="C18" s="39">
        <v>47944</v>
      </c>
      <c r="D18" s="40">
        <v>90155</v>
      </c>
      <c r="E18" s="41">
        <v>88173</v>
      </c>
      <c r="F18" s="42">
        <v>1982</v>
      </c>
      <c r="G18" s="116">
        <v>90155</v>
      </c>
    </row>
    <row r="19" spans="1:7" ht="12.75">
      <c r="A19" s="35" t="s">
        <v>364</v>
      </c>
      <c r="B19" s="39">
        <v>42451</v>
      </c>
      <c r="C19" s="39">
        <v>48595</v>
      </c>
      <c r="D19" s="40">
        <v>91046</v>
      </c>
      <c r="E19" s="41">
        <v>89174</v>
      </c>
      <c r="F19" s="42">
        <v>1872</v>
      </c>
      <c r="G19" s="116">
        <v>91046</v>
      </c>
    </row>
    <row r="20" spans="1:7" ht="12.75">
      <c r="A20" s="35" t="s">
        <v>365</v>
      </c>
      <c r="B20" s="39">
        <v>43707</v>
      </c>
      <c r="C20" s="39">
        <v>50269</v>
      </c>
      <c r="D20" s="40">
        <v>93976</v>
      </c>
      <c r="E20" s="41">
        <v>92115</v>
      </c>
      <c r="F20" s="42">
        <v>1861</v>
      </c>
      <c r="G20" s="116">
        <v>93976</v>
      </c>
    </row>
    <row r="21" spans="1:7" ht="12.75">
      <c r="A21" s="35" t="s">
        <v>366</v>
      </c>
      <c r="B21" s="39">
        <v>45685</v>
      </c>
      <c r="C21" s="39">
        <v>51889</v>
      </c>
      <c r="D21" s="40">
        <v>97574</v>
      </c>
      <c r="E21" s="41">
        <v>95767</v>
      </c>
      <c r="F21" s="42">
        <v>1807</v>
      </c>
      <c r="G21" s="116">
        <v>97574</v>
      </c>
    </row>
    <row r="22" spans="1:7" ht="13.5" thickBot="1">
      <c r="A22" s="35" t="s">
        <v>367</v>
      </c>
      <c r="B22" s="39">
        <v>46796</v>
      </c>
      <c r="C22" s="39">
        <v>53137</v>
      </c>
      <c r="D22" s="40">
        <v>99933</v>
      </c>
      <c r="E22" s="41">
        <v>98122</v>
      </c>
      <c r="F22" s="42">
        <v>1811</v>
      </c>
      <c r="G22" s="116">
        <v>99933</v>
      </c>
    </row>
    <row r="23" spans="1:7" ht="13.5" thickTop="1">
      <c r="A23" s="43" t="s">
        <v>269</v>
      </c>
      <c r="B23" s="44">
        <v>45747</v>
      </c>
      <c r="C23" s="44">
        <v>52789</v>
      </c>
      <c r="D23" s="45">
        <v>98536</v>
      </c>
      <c r="E23" s="46">
        <v>96703</v>
      </c>
      <c r="F23" s="47">
        <v>1833</v>
      </c>
      <c r="G23" s="117">
        <v>98536</v>
      </c>
    </row>
    <row r="24" spans="1:7" ht="12.75">
      <c r="A24" s="35" t="s">
        <v>368</v>
      </c>
      <c r="B24" s="39">
        <v>45773</v>
      </c>
      <c r="C24" s="39">
        <v>53485</v>
      </c>
      <c r="D24" s="40">
        <v>99258</v>
      </c>
      <c r="E24" s="41">
        <v>97423</v>
      </c>
      <c r="F24" s="42">
        <v>1835</v>
      </c>
      <c r="G24" s="116">
        <v>99258</v>
      </c>
    </row>
    <row r="25" spans="1:7" ht="12.75">
      <c r="A25" s="35" t="s">
        <v>369</v>
      </c>
      <c r="B25" s="39">
        <v>45775</v>
      </c>
      <c r="C25" s="39">
        <v>53564</v>
      </c>
      <c r="D25" s="40">
        <v>99339</v>
      </c>
      <c r="E25" s="41">
        <v>97397</v>
      </c>
      <c r="F25" s="42">
        <v>1942</v>
      </c>
      <c r="G25" s="116">
        <v>99339</v>
      </c>
    </row>
    <row r="26" spans="1:7" ht="12.75">
      <c r="A26" s="35" t="s">
        <v>370</v>
      </c>
      <c r="B26" s="39">
        <v>46125</v>
      </c>
      <c r="C26" s="39">
        <v>53536</v>
      </c>
      <c r="D26" s="40">
        <v>99661</v>
      </c>
      <c r="E26" s="41">
        <v>97413</v>
      </c>
      <c r="F26" s="42">
        <v>2248</v>
      </c>
      <c r="G26" s="116">
        <v>99661</v>
      </c>
    </row>
    <row r="27" spans="1:7" ht="13.5" thickBot="1">
      <c r="A27" s="48" t="s">
        <v>371</v>
      </c>
      <c r="B27" s="49">
        <v>45998</v>
      </c>
      <c r="C27" s="50">
        <v>54180</v>
      </c>
      <c r="D27" s="51">
        <v>100178</v>
      </c>
      <c r="E27" s="41">
        <v>97555</v>
      </c>
      <c r="F27" s="42">
        <v>2623</v>
      </c>
      <c r="G27" s="118">
        <v>100178</v>
      </c>
    </row>
    <row r="28" spans="1:7" ht="13.5" thickTop="1">
      <c r="A28" s="43" t="s">
        <v>271</v>
      </c>
      <c r="B28" s="264">
        <v>46231</v>
      </c>
      <c r="C28" s="265">
        <v>54954</v>
      </c>
      <c r="D28" s="266">
        <v>101185</v>
      </c>
      <c r="E28" s="46">
        <v>98330</v>
      </c>
      <c r="F28" s="47">
        <v>2855</v>
      </c>
      <c r="G28" s="267">
        <v>101185</v>
      </c>
    </row>
    <row r="29" spans="1:7" ht="12.75">
      <c r="A29" s="35" t="s">
        <v>272</v>
      </c>
      <c r="B29" s="56">
        <v>46904</v>
      </c>
      <c r="C29" s="56">
        <v>55463</v>
      </c>
      <c r="D29" s="143">
        <v>102367</v>
      </c>
      <c r="E29" s="262">
        <v>99326</v>
      </c>
      <c r="F29" s="263">
        <v>3041</v>
      </c>
      <c r="G29" s="143">
        <v>102367</v>
      </c>
    </row>
    <row r="30" spans="1:7" ht="12.75">
      <c r="A30" s="35" t="s">
        <v>487</v>
      </c>
      <c r="B30" s="56">
        <v>46802</v>
      </c>
      <c r="C30" s="39">
        <v>55675</v>
      </c>
      <c r="D30" s="57">
        <v>102477</v>
      </c>
      <c r="E30" s="58">
        <v>99205</v>
      </c>
      <c r="F30" s="39">
        <v>3272</v>
      </c>
      <c r="G30" s="40">
        <v>102477</v>
      </c>
    </row>
    <row r="31" spans="1:7" ht="13.5" thickBot="1">
      <c r="A31" s="114" t="s">
        <v>356</v>
      </c>
      <c r="B31" s="56">
        <v>47768</v>
      </c>
      <c r="C31" s="39">
        <v>56406</v>
      </c>
      <c r="D31" s="57">
        <v>104174</v>
      </c>
      <c r="E31" s="58">
        <v>100643</v>
      </c>
      <c r="F31" s="39">
        <v>3531</v>
      </c>
      <c r="G31" s="40">
        <v>104174</v>
      </c>
    </row>
    <row r="32" spans="1:7" ht="13.5" thickTop="1">
      <c r="A32" s="35" t="s">
        <v>270</v>
      </c>
      <c r="B32" s="52">
        <v>49216</v>
      </c>
      <c r="C32" s="52">
        <v>58116</v>
      </c>
      <c r="D32" s="53">
        <v>107332</v>
      </c>
      <c r="E32" s="54">
        <v>103403</v>
      </c>
      <c r="F32" s="55">
        <v>3929</v>
      </c>
      <c r="G32" s="53">
        <v>107332</v>
      </c>
    </row>
    <row r="33" spans="1:7" ht="12.75">
      <c r="A33" s="35" t="s">
        <v>173</v>
      </c>
      <c r="B33" s="56">
        <v>52348</v>
      </c>
      <c r="C33" s="39">
        <v>61826</v>
      </c>
      <c r="D33" s="57">
        <f>B33+C33</f>
        <v>114174</v>
      </c>
      <c r="E33" s="58">
        <v>109689</v>
      </c>
      <c r="F33" s="39">
        <v>4485</v>
      </c>
      <c r="G33" s="40">
        <f>E33+F33</f>
        <v>114174</v>
      </c>
    </row>
    <row r="34" spans="1:7" ht="12.75">
      <c r="A34" s="35" t="s">
        <v>482</v>
      </c>
      <c r="B34" s="56">
        <v>54963</v>
      </c>
      <c r="C34" s="39">
        <v>65876</v>
      </c>
      <c r="D34" s="57">
        <v>120839</v>
      </c>
      <c r="E34" s="58">
        <v>116002</v>
      </c>
      <c r="F34" s="39">
        <v>4837</v>
      </c>
      <c r="G34" s="40">
        <v>120839</v>
      </c>
    </row>
    <row r="35" spans="1:7" ht="12.75">
      <c r="A35" s="35" t="s">
        <v>499</v>
      </c>
      <c r="B35" s="270">
        <v>56688</v>
      </c>
      <c r="C35" s="39">
        <v>68898</v>
      </c>
      <c r="D35" s="271">
        <v>125586</v>
      </c>
      <c r="E35" s="58">
        <v>120403</v>
      </c>
      <c r="F35" s="39">
        <v>5183</v>
      </c>
      <c r="G35" s="40">
        <v>125586</v>
      </c>
    </row>
    <row r="36" spans="1:7" s="127" customFormat="1" ht="13.5" thickBot="1">
      <c r="A36" s="343" t="s">
        <v>560</v>
      </c>
      <c r="B36" s="344">
        <v>58352</v>
      </c>
      <c r="C36" s="345">
        <v>70788</v>
      </c>
      <c r="D36" s="346">
        <v>129140</v>
      </c>
      <c r="E36" s="347">
        <v>123254</v>
      </c>
      <c r="F36" s="345">
        <v>5886</v>
      </c>
      <c r="G36" s="348">
        <v>129140</v>
      </c>
    </row>
    <row r="37" spans="1:7" s="127" customFormat="1" ht="13.5" thickTop="1">
      <c r="A37" s="358" t="s">
        <v>721</v>
      </c>
      <c r="B37" s="354">
        <v>46562</v>
      </c>
      <c r="C37" s="354">
        <v>64208</v>
      </c>
      <c r="D37" s="355">
        <v>110770</v>
      </c>
      <c r="E37" s="356">
        <v>105643</v>
      </c>
      <c r="F37" s="357">
        <v>5127</v>
      </c>
      <c r="G37" s="355">
        <v>110770</v>
      </c>
    </row>
    <row r="38" spans="1:7" s="3" customFormat="1" ht="12.75">
      <c r="A38" s="461" t="s">
        <v>720</v>
      </c>
      <c r="B38" s="462">
        <v>47944</v>
      </c>
      <c r="C38" s="462">
        <v>65744</v>
      </c>
      <c r="D38" s="463">
        <v>113688</v>
      </c>
      <c r="E38" s="464">
        <v>107694</v>
      </c>
      <c r="F38" s="465">
        <v>5994</v>
      </c>
      <c r="G38" s="463">
        <v>113688</v>
      </c>
    </row>
    <row r="39" spans="1:7" s="3" customFormat="1" ht="12.75">
      <c r="A39" s="619" t="s">
        <v>807</v>
      </c>
      <c r="B39" s="462">
        <v>49529</v>
      </c>
      <c r="C39" s="462">
        <v>66517</v>
      </c>
      <c r="D39" s="463">
        <v>116046</v>
      </c>
      <c r="E39" s="464">
        <v>109493</v>
      </c>
      <c r="F39" s="465">
        <v>6553</v>
      </c>
      <c r="G39" s="463">
        <v>116046</v>
      </c>
    </row>
    <row r="40" spans="1:7" ht="12.75">
      <c r="A40" s="48"/>
      <c r="B40" s="459"/>
      <c r="C40" s="459"/>
      <c r="D40" s="459"/>
      <c r="E40" s="459"/>
      <c r="F40" s="460"/>
      <c r="G40" s="459"/>
    </row>
    <row r="42" spans="1:7" ht="12.75">
      <c r="A42" s="873" t="s">
        <v>252</v>
      </c>
      <c r="B42" s="873"/>
      <c r="C42" s="873"/>
      <c r="D42" s="873"/>
      <c r="E42" s="873"/>
      <c r="F42" s="873"/>
      <c r="G42" s="873"/>
    </row>
    <row r="43" spans="1:7" ht="12.75">
      <c r="A43" s="61"/>
      <c r="B43" s="62"/>
      <c r="C43" s="62"/>
      <c r="D43" s="62"/>
      <c r="E43" s="62"/>
      <c r="F43" s="62"/>
      <c r="G43" s="61"/>
    </row>
    <row r="44" spans="1:7" ht="12.75">
      <c r="A44" s="880" t="s">
        <v>377</v>
      </c>
      <c r="B44" s="880"/>
      <c r="C44" s="880"/>
      <c r="D44" s="880"/>
      <c r="E44" s="880"/>
      <c r="F44" s="880"/>
      <c r="G44" s="880"/>
    </row>
    <row r="45" spans="1:7" ht="13.5" thickBot="1">
      <c r="A45" s="63"/>
      <c r="B45" s="63"/>
      <c r="C45" s="63"/>
      <c r="D45" s="63"/>
      <c r="E45" s="63"/>
      <c r="F45" s="63"/>
      <c r="G45" s="63"/>
    </row>
    <row r="46" spans="1:7" ht="12.75">
      <c r="A46" s="881"/>
      <c r="B46" s="874" t="s">
        <v>264</v>
      </c>
      <c r="C46" s="874" t="s">
        <v>265</v>
      </c>
      <c r="D46" s="876" t="s">
        <v>300</v>
      </c>
      <c r="E46" s="878" t="s">
        <v>298</v>
      </c>
      <c r="F46" s="871" t="s">
        <v>299</v>
      </c>
      <c r="G46" s="871" t="s">
        <v>300</v>
      </c>
    </row>
    <row r="47" spans="1:7" ht="30" customHeight="1">
      <c r="A47" s="882"/>
      <c r="B47" s="875"/>
      <c r="C47" s="875"/>
      <c r="D47" s="877"/>
      <c r="E47" s="879"/>
      <c r="F47" s="872"/>
      <c r="G47" s="872"/>
    </row>
    <row r="48" spans="1:7" ht="12.75">
      <c r="A48" s="65" t="s">
        <v>295</v>
      </c>
      <c r="B48" s="66">
        <v>26173</v>
      </c>
      <c r="C48" s="66">
        <v>24714</v>
      </c>
      <c r="D48" s="109">
        <v>50887</v>
      </c>
      <c r="E48" s="107">
        <v>48769</v>
      </c>
      <c r="F48" s="66">
        <v>2118</v>
      </c>
      <c r="G48" s="66">
        <v>50887</v>
      </c>
    </row>
    <row r="49" spans="1:7" ht="12.75">
      <c r="A49" s="65" t="s">
        <v>363</v>
      </c>
      <c r="B49" s="66">
        <v>27032</v>
      </c>
      <c r="C49" s="66">
        <v>25745</v>
      </c>
      <c r="D49" s="109">
        <v>52777</v>
      </c>
      <c r="E49" s="107">
        <v>50554</v>
      </c>
      <c r="F49" s="66">
        <v>2223</v>
      </c>
      <c r="G49" s="66">
        <v>52777</v>
      </c>
    </row>
    <row r="50" spans="1:7" ht="12.75">
      <c r="A50" s="65" t="s">
        <v>364</v>
      </c>
      <c r="B50" s="66">
        <v>27934</v>
      </c>
      <c r="C50" s="66">
        <v>27364</v>
      </c>
      <c r="D50" s="109">
        <v>55298</v>
      </c>
      <c r="E50" s="107">
        <v>52695</v>
      </c>
      <c r="F50" s="66">
        <v>2603</v>
      </c>
      <c r="G50" s="66">
        <v>55298</v>
      </c>
    </row>
    <row r="51" spans="1:7" ht="12.75">
      <c r="A51" s="65" t="s">
        <v>365</v>
      </c>
      <c r="B51" s="66">
        <v>28174</v>
      </c>
      <c r="C51" s="66">
        <v>28242</v>
      </c>
      <c r="D51" s="109">
        <v>56416</v>
      </c>
      <c r="E51" s="107">
        <v>53829</v>
      </c>
      <c r="F51" s="66">
        <v>2587</v>
      </c>
      <c r="G51" s="66">
        <v>56416</v>
      </c>
    </row>
    <row r="52" spans="1:7" ht="12.75">
      <c r="A52" s="65" t="s">
        <v>366</v>
      </c>
      <c r="B52" s="66">
        <v>27929</v>
      </c>
      <c r="C52" s="66">
        <v>28973</v>
      </c>
      <c r="D52" s="109">
        <v>56902</v>
      </c>
      <c r="E52" s="107">
        <v>54482</v>
      </c>
      <c r="F52" s="66">
        <v>2420</v>
      </c>
      <c r="G52" s="66">
        <v>56902</v>
      </c>
    </row>
    <row r="53" spans="1:7" ht="13.5" thickBot="1">
      <c r="A53" s="65" t="s">
        <v>367</v>
      </c>
      <c r="B53" s="66">
        <v>27408</v>
      </c>
      <c r="C53" s="66">
        <v>29762</v>
      </c>
      <c r="D53" s="110">
        <v>57170</v>
      </c>
      <c r="E53" s="107">
        <v>54975</v>
      </c>
      <c r="F53" s="67">
        <v>2195</v>
      </c>
      <c r="G53" s="67">
        <v>57170</v>
      </c>
    </row>
    <row r="54" spans="1:7" ht="13.5" thickTop="1">
      <c r="A54" s="68" t="s">
        <v>269</v>
      </c>
      <c r="B54" s="69">
        <v>26508</v>
      </c>
      <c r="C54" s="69">
        <v>30232</v>
      </c>
      <c r="D54" s="109">
        <v>56740</v>
      </c>
      <c r="E54" s="108">
        <v>54587</v>
      </c>
      <c r="F54" s="66">
        <v>2153</v>
      </c>
      <c r="G54" s="66">
        <v>56740</v>
      </c>
    </row>
    <row r="55" spans="1:7" ht="12.75">
      <c r="A55" s="65" t="s">
        <v>296</v>
      </c>
      <c r="B55" s="66">
        <v>25656</v>
      </c>
      <c r="C55" s="66">
        <v>30462</v>
      </c>
      <c r="D55" s="109">
        <v>56118</v>
      </c>
      <c r="E55" s="107">
        <v>54035</v>
      </c>
      <c r="F55" s="66">
        <v>2083</v>
      </c>
      <c r="G55" s="66">
        <v>56118</v>
      </c>
    </row>
    <row r="56" spans="1:7" ht="12.75">
      <c r="A56" s="65" t="s">
        <v>369</v>
      </c>
      <c r="B56" s="66">
        <v>25644</v>
      </c>
      <c r="C56" s="66">
        <v>31049</v>
      </c>
      <c r="D56" s="109">
        <v>56693</v>
      </c>
      <c r="E56" s="107">
        <v>54629</v>
      </c>
      <c r="F56" s="66">
        <v>2064</v>
      </c>
      <c r="G56" s="66">
        <v>56693</v>
      </c>
    </row>
    <row r="57" spans="1:7" ht="12.75">
      <c r="A57" s="65" t="s">
        <v>370</v>
      </c>
      <c r="B57" s="66">
        <v>25382</v>
      </c>
      <c r="C57" s="66">
        <v>31457</v>
      </c>
      <c r="D57" s="109">
        <v>56839</v>
      </c>
      <c r="E57" s="107">
        <v>54753</v>
      </c>
      <c r="F57" s="66">
        <v>2086</v>
      </c>
      <c r="G57" s="66">
        <v>56839</v>
      </c>
    </row>
    <row r="58" spans="1:7" ht="13.5" thickBot="1">
      <c r="A58" s="65" t="s">
        <v>371</v>
      </c>
      <c r="B58" s="66">
        <v>25365</v>
      </c>
      <c r="C58" s="66">
        <v>31474</v>
      </c>
      <c r="D58" s="109">
        <v>56839</v>
      </c>
      <c r="E58" s="107">
        <v>54567</v>
      </c>
      <c r="F58" s="66">
        <v>2272</v>
      </c>
      <c r="G58" s="66">
        <v>56839</v>
      </c>
    </row>
    <row r="59" spans="1:7" ht="13.5" thickTop="1">
      <c r="A59" s="68" t="s">
        <v>271</v>
      </c>
      <c r="B59" s="69">
        <v>25379</v>
      </c>
      <c r="C59" s="69">
        <v>31626</v>
      </c>
      <c r="D59" s="111">
        <v>57005</v>
      </c>
      <c r="E59" s="108">
        <v>54825</v>
      </c>
      <c r="F59" s="69">
        <v>2180</v>
      </c>
      <c r="G59" s="69">
        <v>57005</v>
      </c>
    </row>
    <row r="60" spans="1:7" ht="12.75">
      <c r="A60" s="60" t="s">
        <v>272</v>
      </c>
      <c r="B60" s="66">
        <v>26501</v>
      </c>
      <c r="C60" s="66">
        <v>32671</v>
      </c>
      <c r="D60" s="109">
        <v>59172</v>
      </c>
      <c r="E60" s="107">
        <v>56658</v>
      </c>
      <c r="F60" s="66">
        <v>2514</v>
      </c>
      <c r="G60" s="66">
        <v>59172</v>
      </c>
    </row>
    <row r="61" spans="1:7" ht="12.75">
      <c r="A61" s="60" t="s">
        <v>355</v>
      </c>
      <c r="B61" s="66">
        <v>27324</v>
      </c>
      <c r="C61" s="66">
        <v>33542</v>
      </c>
      <c r="D61" s="109">
        <v>60866</v>
      </c>
      <c r="E61" s="107">
        <v>58152</v>
      </c>
      <c r="F61" s="66">
        <v>2714</v>
      </c>
      <c r="G61" s="66">
        <v>60866</v>
      </c>
    </row>
    <row r="62" spans="1:7" ht="13.5" thickBot="1">
      <c r="A62" s="60" t="s">
        <v>356</v>
      </c>
      <c r="B62" s="66">
        <v>28734</v>
      </c>
      <c r="C62" s="66">
        <v>35638</v>
      </c>
      <c r="D62" s="109">
        <v>64372</v>
      </c>
      <c r="E62" s="107">
        <v>60678</v>
      </c>
      <c r="F62" s="66">
        <v>3694</v>
      </c>
      <c r="G62" s="66">
        <v>64372</v>
      </c>
    </row>
    <row r="63" spans="1:7" ht="13.5" thickTop="1">
      <c r="A63" s="68" t="s">
        <v>270</v>
      </c>
      <c r="B63" s="69">
        <v>30472</v>
      </c>
      <c r="C63" s="69">
        <v>38129</v>
      </c>
      <c r="D63" s="111">
        <v>68601</v>
      </c>
      <c r="E63" s="108">
        <v>64317</v>
      </c>
      <c r="F63" s="69">
        <v>4284</v>
      </c>
      <c r="G63" s="69">
        <v>68601</v>
      </c>
    </row>
    <row r="64" spans="1:7" ht="14.25" customHeight="1">
      <c r="A64" s="60" t="s">
        <v>173</v>
      </c>
      <c r="B64" s="66">
        <v>32334</v>
      </c>
      <c r="C64" s="66">
        <v>40021</v>
      </c>
      <c r="D64" s="109">
        <f>B64+C64</f>
        <v>72355</v>
      </c>
      <c r="E64" s="107">
        <v>67084</v>
      </c>
      <c r="F64" s="66">
        <v>5271</v>
      </c>
      <c r="G64" s="66">
        <f>E64+F64</f>
        <v>72355</v>
      </c>
    </row>
    <row r="65" spans="1:7" ht="14.25" customHeight="1">
      <c r="A65" s="60" t="s">
        <v>482</v>
      </c>
      <c r="B65" s="66">
        <v>33514</v>
      </c>
      <c r="C65" s="66">
        <v>41549</v>
      </c>
      <c r="D65" s="109">
        <v>75063</v>
      </c>
      <c r="E65" s="107">
        <v>69323</v>
      </c>
      <c r="F65" s="66">
        <v>5740</v>
      </c>
      <c r="G65" s="66">
        <v>75063</v>
      </c>
    </row>
    <row r="66" spans="1:7" ht="14.25" customHeight="1">
      <c r="A66" s="60" t="s">
        <v>499</v>
      </c>
      <c r="B66" s="66">
        <v>34234</v>
      </c>
      <c r="C66" s="66">
        <v>42901</v>
      </c>
      <c r="D66" s="109">
        <v>77135</v>
      </c>
      <c r="E66" s="107">
        <v>70579</v>
      </c>
      <c r="F66" s="66">
        <v>6556</v>
      </c>
      <c r="G66" s="66">
        <v>77135</v>
      </c>
    </row>
    <row r="67" spans="1:7" s="127" customFormat="1" ht="14.25" customHeight="1" thickBot="1">
      <c r="A67" s="139" t="s">
        <v>560</v>
      </c>
      <c r="B67" s="349">
        <v>34964</v>
      </c>
      <c r="C67" s="349">
        <v>43753</v>
      </c>
      <c r="D67" s="350">
        <v>78717</v>
      </c>
      <c r="E67" s="351">
        <v>71245</v>
      </c>
      <c r="F67" s="349">
        <v>7472</v>
      </c>
      <c r="G67" s="349">
        <v>78717</v>
      </c>
    </row>
    <row r="68" spans="1:7" s="127" customFormat="1" ht="14.25" customHeight="1" thickTop="1">
      <c r="A68" s="68" t="s">
        <v>721</v>
      </c>
      <c r="B68" s="354">
        <v>48588</v>
      </c>
      <c r="C68" s="354">
        <v>52736</v>
      </c>
      <c r="D68" s="355">
        <v>101324</v>
      </c>
      <c r="E68" s="356">
        <v>91992</v>
      </c>
      <c r="F68" s="357">
        <v>9332</v>
      </c>
      <c r="G68" s="355">
        <v>101324</v>
      </c>
    </row>
    <row r="69" spans="1:7" s="135" customFormat="1" ht="14.25" customHeight="1">
      <c r="A69" s="65" t="s">
        <v>720</v>
      </c>
      <c r="B69" s="462">
        <v>48410</v>
      </c>
      <c r="C69" s="462">
        <v>52950</v>
      </c>
      <c r="D69" s="463">
        <v>101360</v>
      </c>
      <c r="E69" s="464">
        <v>91503</v>
      </c>
      <c r="F69" s="465">
        <v>9857</v>
      </c>
      <c r="G69" s="463">
        <v>101360</v>
      </c>
    </row>
    <row r="70" spans="1:7" s="135" customFormat="1" ht="14.25" customHeight="1">
      <c r="A70" s="620" t="s">
        <v>807</v>
      </c>
      <c r="B70" s="462">
        <v>48295</v>
      </c>
      <c r="C70" s="462">
        <v>53178</v>
      </c>
      <c r="D70" s="463">
        <v>101473</v>
      </c>
      <c r="E70" s="464">
        <v>91233</v>
      </c>
      <c r="F70" s="465">
        <v>10240</v>
      </c>
      <c r="G70" s="463">
        <v>101473</v>
      </c>
    </row>
    <row r="71" spans="1:7" ht="12.75">
      <c r="A71" s="59"/>
      <c r="B71" s="70"/>
      <c r="C71" s="70"/>
      <c r="D71" s="59"/>
      <c r="E71" s="59"/>
      <c r="F71" s="59"/>
      <c r="G71" s="60"/>
    </row>
    <row r="72" spans="1:7" s="127" customFormat="1" ht="12.75">
      <c r="A72" s="137" t="s">
        <v>234</v>
      </c>
      <c r="B72" s="138"/>
      <c r="C72" s="138"/>
      <c r="D72" s="138"/>
      <c r="E72" s="138"/>
      <c r="F72" s="138"/>
      <c r="G72" s="139"/>
    </row>
    <row r="73" spans="1:7" s="127" customFormat="1" ht="12.75">
      <c r="A73" s="137" t="s">
        <v>235</v>
      </c>
      <c r="B73" s="138"/>
      <c r="C73" s="138"/>
      <c r="D73" s="138"/>
      <c r="E73" s="138"/>
      <c r="F73" s="138"/>
      <c r="G73" s="139"/>
    </row>
    <row r="74" spans="1:7" s="127" customFormat="1" ht="12.75">
      <c r="A74" s="137"/>
      <c r="B74" s="138"/>
      <c r="C74" s="138"/>
      <c r="D74" s="138"/>
      <c r="E74" s="138"/>
      <c r="F74" s="138"/>
      <c r="G74" s="139"/>
    </row>
    <row r="75" spans="1:7" s="127" customFormat="1" ht="12.75">
      <c r="A75" s="139"/>
      <c r="B75" s="138"/>
      <c r="C75" s="138"/>
      <c r="D75" s="138"/>
      <c r="E75" s="138"/>
      <c r="F75" s="138"/>
      <c r="G75" s="139"/>
    </row>
    <row r="76" spans="1:7" ht="12.75">
      <c r="A76" s="870" t="s">
        <v>375</v>
      </c>
      <c r="B76" s="870"/>
      <c r="C76" s="870"/>
      <c r="D76" s="870"/>
      <c r="E76" s="870"/>
      <c r="F76" s="870"/>
      <c r="G76" s="870"/>
    </row>
    <row r="77" spans="1:7" ht="12.75">
      <c r="A77" s="873" t="s">
        <v>378</v>
      </c>
      <c r="B77" s="873"/>
      <c r="C77" s="873"/>
      <c r="D77" s="873"/>
      <c r="E77" s="873"/>
      <c r="F77" s="873"/>
      <c r="G77" s="873"/>
    </row>
    <row r="78" spans="1:7" ht="12.75">
      <c r="A78" s="61"/>
      <c r="B78" s="61"/>
      <c r="C78" s="61"/>
      <c r="D78" s="61"/>
      <c r="E78" s="61"/>
      <c r="F78" s="61"/>
      <c r="G78" s="61"/>
    </row>
    <row r="79" spans="1:7" ht="12.75">
      <c r="A79" s="873" t="s">
        <v>377</v>
      </c>
      <c r="B79" s="873"/>
      <c r="C79" s="873"/>
      <c r="D79" s="873"/>
      <c r="E79" s="873"/>
      <c r="F79" s="873"/>
      <c r="G79" s="873"/>
    </row>
    <row r="80" spans="1:7" ht="13.5" thickBot="1">
      <c r="A80" s="71"/>
      <c r="B80" s="72"/>
      <c r="C80" s="72"/>
      <c r="D80" s="72"/>
      <c r="E80" s="72"/>
      <c r="F80" s="72"/>
      <c r="G80" s="72"/>
    </row>
    <row r="81" spans="1:7" ht="12.75">
      <c r="A81" s="64"/>
      <c r="B81" s="874" t="s">
        <v>264</v>
      </c>
      <c r="C81" s="874" t="s">
        <v>265</v>
      </c>
      <c r="D81" s="876" t="s">
        <v>300</v>
      </c>
      <c r="E81" s="878" t="s">
        <v>298</v>
      </c>
      <c r="F81" s="871" t="s">
        <v>299</v>
      </c>
      <c r="G81" s="871" t="s">
        <v>300</v>
      </c>
    </row>
    <row r="82" spans="1:7" ht="21.75" customHeight="1">
      <c r="A82" s="113"/>
      <c r="B82" s="875"/>
      <c r="C82" s="875"/>
      <c r="D82" s="877"/>
      <c r="E82" s="879"/>
      <c r="F82" s="872"/>
      <c r="G82" s="872"/>
    </row>
    <row r="83" spans="1:7" ht="12.75">
      <c r="A83" s="65" t="s">
        <v>295</v>
      </c>
      <c r="B83" s="66">
        <f aca="true" t="shared" si="0" ref="B83:G97">B17+B48</f>
        <v>69090</v>
      </c>
      <c r="C83" s="66">
        <f t="shared" si="0"/>
        <v>72448</v>
      </c>
      <c r="D83" s="109">
        <f t="shared" si="0"/>
        <v>141538</v>
      </c>
      <c r="E83" s="107">
        <f t="shared" si="0"/>
        <v>137405</v>
      </c>
      <c r="F83" s="66">
        <f t="shared" si="0"/>
        <v>4133</v>
      </c>
      <c r="G83" s="66">
        <f t="shared" si="0"/>
        <v>141538</v>
      </c>
    </row>
    <row r="84" spans="1:7" ht="12.75">
      <c r="A84" s="65" t="s">
        <v>363</v>
      </c>
      <c r="B84" s="66">
        <f t="shared" si="0"/>
        <v>69243</v>
      </c>
      <c r="C84" s="66">
        <f t="shared" si="0"/>
        <v>73689</v>
      </c>
      <c r="D84" s="109">
        <f t="shared" si="0"/>
        <v>142932</v>
      </c>
      <c r="E84" s="107">
        <f t="shared" si="0"/>
        <v>138727</v>
      </c>
      <c r="F84" s="66">
        <f t="shared" si="0"/>
        <v>4205</v>
      </c>
      <c r="G84" s="66">
        <f t="shared" si="0"/>
        <v>142932</v>
      </c>
    </row>
    <row r="85" spans="1:7" ht="12.75">
      <c r="A85" s="65" t="s">
        <v>364</v>
      </c>
      <c r="B85" s="66">
        <f t="shared" si="0"/>
        <v>70385</v>
      </c>
      <c r="C85" s="66">
        <f t="shared" si="0"/>
        <v>75959</v>
      </c>
      <c r="D85" s="109">
        <f t="shared" si="0"/>
        <v>146344</v>
      </c>
      <c r="E85" s="107">
        <f t="shared" si="0"/>
        <v>141869</v>
      </c>
      <c r="F85" s="66">
        <f t="shared" si="0"/>
        <v>4475</v>
      </c>
      <c r="G85" s="66">
        <f t="shared" si="0"/>
        <v>146344</v>
      </c>
    </row>
    <row r="86" spans="1:7" ht="12.75">
      <c r="A86" s="65" t="s">
        <v>365</v>
      </c>
      <c r="B86" s="66">
        <f t="shared" si="0"/>
        <v>71881</v>
      </c>
      <c r="C86" s="66">
        <f t="shared" si="0"/>
        <v>78511</v>
      </c>
      <c r="D86" s="109">
        <f t="shared" si="0"/>
        <v>150392</v>
      </c>
      <c r="E86" s="107">
        <f t="shared" si="0"/>
        <v>145944</v>
      </c>
      <c r="F86" s="66">
        <f t="shared" si="0"/>
        <v>4448</v>
      </c>
      <c r="G86" s="66">
        <f t="shared" si="0"/>
        <v>150392</v>
      </c>
    </row>
    <row r="87" spans="1:7" ht="12.75">
      <c r="A87" s="65" t="s">
        <v>366</v>
      </c>
      <c r="B87" s="66">
        <f t="shared" si="0"/>
        <v>73614</v>
      </c>
      <c r="C87" s="66">
        <f t="shared" si="0"/>
        <v>80862</v>
      </c>
      <c r="D87" s="109">
        <f t="shared" si="0"/>
        <v>154476</v>
      </c>
      <c r="E87" s="107">
        <f t="shared" si="0"/>
        <v>150249</v>
      </c>
      <c r="F87" s="66">
        <f t="shared" si="0"/>
        <v>4227</v>
      </c>
      <c r="G87" s="66">
        <f t="shared" si="0"/>
        <v>154476</v>
      </c>
    </row>
    <row r="88" spans="1:7" ht="13.5" thickBot="1">
      <c r="A88" s="65" t="s">
        <v>367</v>
      </c>
      <c r="B88" s="66">
        <f t="shared" si="0"/>
        <v>74204</v>
      </c>
      <c r="C88" s="66">
        <f t="shared" si="0"/>
        <v>82899</v>
      </c>
      <c r="D88" s="110">
        <f t="shared" si="0"/>
        <v>157103</v>
      </c>
      <c r="E88" s="107">
        <f t="shared" si="0"/>
        <v>153097</v>
      </c>
      <c r="F88" s="67">
        <f t="shared" si="0"/>
        <v>4006</v>
      </c>
      <c r="G88" s="67">
        <f t="shared" si="0"/>
        <v>157103</v>
      </c>
    </row>
    <row r="89" spans="1:7" ht="13.5" thickTop="1">
      <c r="A89" s="68" t="s">
        <v>269</v>
      </c>
      <c r="B89" s="69">
        <f t="shared" si="0"/>
        <v>72255</v>
      </c>
      <c r="C89" s="69">
        <f t="shared" si="0"/>
        <v>83021</v>
      </c>
      <c r="D89" s="109">
        <f t="shared" si="0"/>
        <v>155276</v>
      </c>
      <c r="E89" s="108">
        <f t="shared" si="0"/>
        <v>151290</v>
      </c>
      <c r="F89" s="66">
        <f t="shared" si="0"/>
        <v>3986</v>
      </c>
      <c r="G89" s="66">
        <f t="shared" si="0"/>
        <v>155276</v>
      </c>
    </row>
    <row r="90" spans="1:7" ht="12.75">
      <c r="A90" s="65" t="s">
        <v>296</v>
      </c>
      <c r="B90" s="66">
        <f t="shared" si="0"/>
        <v>71429</v>
      </c>
      <c r="C90" s="66">
        <f t="shared" si="0"/>
        <v>83947</v>
      </c>
      <c r="D90" s="109">
        <f t="shared" si="0"/>
        <v>155376</v>
      </c>
      <c r="E90" s="107">
        <f t="shared" si="0"/>
        <v>151458</v>
      </c>
      <c r="F90" s="66">
        <f t="shared" si="0"/>
        <v>3918</v>
      </c>
      <c r="G90" s="66">
        <f t="shared" si="0"/>
        <v>155376</v>
      </c>
    </row>
    <row r="91" spans="1:7" ht="12.75">
      <c r="A91" s="65" t="s">
        <v>369</v>
      </c>
      <c r="B91" s="66">
        <f t="shared" si="0"/>
        <v>71419</v>
      </c>
      <c r="C91" s="66">
        <f t="shared" si="0"/>
        <v>84613</v>
      </c>
      <c r="D91" s="109">
        <f t="shared" si="0"/>
        <v>156032</v>
      </c>
      <c r="E91" s="107">
        <f t="shared" si="0"/>
        <v>152026</v>
      </c>
      <c r="F91" s="66">
        <f t="shared" si="0"/>
        <v>4006</v>
      </c>
      <c r="G91" s="66">
        <f t="shared" si="0"/>
        <v>156032</v>
      </c>
    </row>
    <row r="92" spans="1:7" ht="12.75">
      <c r="A92" s="65" t="s">
        <v>370</v>
      </c>
      <c r="B92" s="66">
        <f t="shared" si="0"/>
        <v>71507</v>
      </c>
      <c r="C92" s="66">
        <f t="shared" si="0"/>
        <v>84993</v>
      </c>
      <c r="D92" s="109">
        <f t="shared" si="0"/>
        <v>156500</v>
      </c>
      <c r="E92" s="107">
        <f t="shared" si="0"/>
        <v>152166</v>
      </c>
      <c r="F92" s="66">
        <f t="shared" si="0"/>
        <v>4334</v>
      </c>
      <c r="G92" s="66">
        <f t="shared" si="0"/>
        <v>156500</v>
      </c>
    </row>
    <row r="93" spans="1:7" ht="13.5" thickBot="1">
      <c r="A93" s="65" t="s">
        <v>371</v>
      </c>
      <c r="B93" s="66">
        <f t="shared" si="0"/>
        <v>71363</v>
      </c>
      <c r="C93" s="66">
        <f t="shared" si="0"/>
        <v>85654</v>
      </c>
      <c r="D93" s="109">
        <f t="shared" si="0"/>
        <v>157017</v>
      </c>
      <c r="E93" s="107">
        <f t="shared" si="0"/>
        <v>152122</v>
      </c>
      <c r="F93" s="66">
        <f t="shared" si="0"/>
        <v>4895</v>
      </c>
      <c r="G93" s="66">
        <f t="shared" si="0"/>
        <v>157017</v>
      </c>
    </row>
    <row r="94" spans="1:7" ht="13.5" thickTop="1">
      <c r="A94" s="68" t="s">
        <v>271</v>
      </c>
      <c r="B94" s="69">
        <f t="shared" si="0"/>
        <v>71610</v>
      </c>
      <c r="C94" s="69">
        <f t="shared" si="0"/>
        <v>86580</v>
      </c>
      <c r="D94" s="111">
        <f t="shared" si="0"/>
        <v>158190</v>
      </c>
      <c r="E94" s="108">
        <f t="shared" si="0"/>
        <v>153155</v>
      </c>
      <c r="F94" s="69">
        <f t="shared" si="0"/>
        <v>5035</v>
      </c>
      <c r="G94" s="69">
        <f t="shared" si="0"/>
        <v>158190</v>
      </c>
    </row>
    <row r="95" spans="1:7" ht="12.75">
      <c r="A95" s="60" t="s">
        <v>272</v>
      </c>
      <c r="B95" s="66">
        <f t="shared" si="0"/>
        <v>73405</v>
      </c>
      <c r="C95" s="66">
        <f t="shared" si="0"/>
        <v>88134</v>
      </c>
      <c r="D95" s="109">
        <f t="shared" si="0"/>
        <v>161539</v>
      </c>
      <c r="E95" s="107">
        <f t="shared" si="0"/>
        <v>155984</v>
      </c>
      <c r="F95" s="66">
        <f t="shared" si="0"/>
        <v>5555</v>
      </c>
      <c r="G95" s="66">
        <f t="shared" si="0"/>
        <v>161539</v>
      </c>
    </row>
    <row r="96" spans="1:7" ht="12.75">
      <c r="A96" s="60" t="s">
        <v>355</v>
      </c>
      <c r="B96" s="66">
        <f t="shared" si="0"/>
        <v>74126</v>
      </c>
      <c r="C96" s="66">
        <f t="shared" si="0"/>
        <v>89217</v>
      </c>
      <c r="D96" s="109">
        <f t="shared" si="0"/>
        <v>163343</v>
      </c>
      <c r="E96" s="107">
        <f t="shared" si="0"/>
        <v>157357</v>
      </c>
      <c r="F96" s="66">
        <f t="shared" si="0"/>
        <v>5986</v>
      </c>
      <c r="G96" s="66">
        <f t="shared" si="0"/>
        <v>163343</v>
      </c>
    </row>
    <row r="97" spans="1:7" ht="13.5" thickBot="1">
      <c r="A97" s="60" t="s">
        <v>356</v>
      </c>
      <c r="B97" s="66">
        <f t="shared" si="0"/>
        <v>76502</v>
      </c>
      <c r="C97" s="66">
        <f t="shared" si="0"/>
        <v>92044</v>
      </c>
      <c r="D97" s="109">
        <f t="shared" si="0"/>
        <v>168546</v>
      </c>
      <c r="E97" s="107">
        <f t="shared" si="0"/>
        <v>161321</v>
      </c>
      <c r="F97" s="66">
        <f t="shared" si="0"/>
        <v>7225</v>
      </c>
      <c r="G97" s="66">
        <f t="shared" si="0"/>
        <v>168546</v>
      </c>
    </row>
    <row r="98" spans="1:8" ht="13.5" customHeight="1" thickTop="1">
      <c r="A98" s="68" t="s">
        <v>270</v>
      </c>
      <c r="B98" s="69">
        <v>79602</v>
      </c>
      <c r="C98" s="69">
        <v>96174</v>
      </c>
      <c r="D98" s="111">
        <v>175776</v>
      </c>
      <c r="E98" s="108">
        <v>167565</v>
      </c>
      <c r="F98" s="69">
        <v>8211</v>
      </c>
      <c r="G98" s="69">
        <v>175776</v>
      </c>
      <c r="H98" s="91"/>
    </row>
    <row r="99" spans="1:8" ht="13.5" customHeight="1">
      <c r="A99" s="60" t="s">
        <v>173</v>
      </c>
      <c r="B99" s="66">
        <v>84325</v>
      </c>
      <c r="C99" s="66">
        <v>101519</v>
      </c>
      <c r="D99" s="109">
        <v>185844</v>
      </c>
      <c r="E99" s="107">
        <v>176124</v>
      </c>
      <c r="F99" s="66">
        <v>9720</v>
      </c>
      <c r="G99" s="66">
        <v>185844</v>
      </c>
      <c r="H99" s="91"/>
    </row>
    <row r="100" spans="1:8" ht="13.5" customHeight="1">
      <c r="A100" s="60" t="s">
        <v>482</v>
      </c>
      <c r="B100" s="66">
        <v>88349</v>
      </c>
      <c r="C100" s="66">
        <v>107307</v>
      </c>
      <c r="D100" s="109">
        <v>195656</v>
      </c>
      <c r="E100" s="107">
        <v>185089</v>
      </c>
      <c r="F100" s="66">
        <v>10567</v>
      </c>
      <c r="G100" s="66">
        <v>195656</v>
      </c>
      <c r="H100" s="91"/>
    </row>
    <row r="101" spans="1:8" ht="13.5" customHeight="1">
      <c r="A101" s="60" t="s">
        <v>499</v>
      </c>
      <c r="B101" s="66">
        <v>90823</v>
      </c>
      <c r="C101" s="66">
        <v>111668</v>
      </c>
      <c r="D101" s="109">
        <v>202491</v>
      </c>
      <c r="E101" s="107">
        <v>190771</v>
      </c>
      <c r="F101" s="66">
        <v>11720</v>
      </c>
      <c r="G101" s="66">
        <v>202491</v>
      </c>
      <c r="H101" s="91"/>
    </row>
    <row r="102" spans="1:8" s="127" customFormat="1" ht="13.5" customHeight="1">
      <c r="A102" s="139" t="s">
        <v>560</v>
      </c>
      <c r="B102" s="349">
        <v>93180</v>
      </c>
      <c r="C102" s="349">
        <v>114409</v>
      </c>
      <c r="D102" s="350">
        <v>207589</v>
      </c>
      <c r="E102" s="351">
        <v>194246</v>
      </c>
      <c r="F102" s="349">
        <v>13343</v>
      </c>
      <c r="G102" s="349">
        <v>207589</v>
      </c>
      <c r="H102" s="287"/>
    </row>
    <row r="103" spans="1:8" s="127" customFormat="1" ht="13.5" customHeight="1">
      <c r="A103" s="139" t="s">
        <v>562</v>
      </c>
      <c r="B103" s="349">
        <v>95014</v>
      </c>
      <c r="C103" s="349">
        <v>116808</v>
      </c>
      <c r="D103" s="350">
        <v>211822</v>
      </c>
      <c r="E103" s="351">
        <v>197379</v>
      </c>
      <c r="F103" s="349">
        <v>14443</v>
      </c>
      <c r="G103" s="349">
        <v>211822</v>
      </c>
      <c r="H103" s="287"/>
    </row>
    <row r="104" spans="1:8" s="127" customFormat="1" ht="13.5" customHeight="1">
      <c r="A104" s="139" t="s">
        <v>720</v>
      </c>
      <c r="B104" s="349">
        <v>96211</v>
      </c>
      <c r="C104" s="349">
        <v>118542</v>
      </c>
      <c r="D104" s="350">
        <v>214753</v>
      </c>
      <c r="E104" s="351">
        <v>198915</v>
      </c>
      <c r="F104" s="349">
        <v>15838</v>
      </c>
      <c r="G104" s="349">
        <v>214753</v>
      </c>
      <c r="H104" s="287"/>
    </row>
    <row r="105" spans="1:8" s="127" customFormat="1" ht="13.5" customHeight="1">
      <c r="A105" s="621" t="s">
        <v>807</v>
      </c>
      <c r="B105" s="349">
        <v>97688</v>
      </c>
      <c r="C105" s="349">
        <v>119562</v>
      </c>
      <c r="D105" s="350">
        <v>217250</v>
      </c>
      <c r="E105" s="351">
        <v>200469</v>
      </c>
      <c r="F105" s="349">
        <v>16781</v>
      </c>
      <c r="G105" s="349">
        <v>217250</v>
      </c>
      <c r="H105" s="287"/>
    </row>
    <row r="106" spans="1:7" ht="12.75">
      <c r="A106" s="59"/>
      <c r="B106" s="70"/>
      <c r="C106" s="70"/>
      <c r="D106" s="70"/>
      <c r="E106" s="70"/>
      <c r="F106" s="59"/>
      <c r="G106" s="60"/>
    </row>
    <row r="107" spans="1:7" s="127" customFormat="1" ht="12.75">
      <c r="A107" s="134" t="s">
        <v>206</v>
      </c>
      <c r="G107" s="135"/>
    </row>
    <row r="108" spans="1:7" s="127" customFormat="1" ht="12.75">
      <c r="A108" s="136" t="s">
        <v>207</v>
      </c>
      <c r="G108" s="135"/>
    </row>
    <row r="109" spans="1:7" s="127" customFormat="1" ht="12.75">
      <c r="A109" s="136" t="s">
        <v>208</v>
      </c>
      <c r="G109" s="135"/>
    </row>
    <row r="110" spans="1:7" s="127" customFormat="1" ht="12.75">
      <c r="A110" s="136" t="s">
        <v>209</v>
      </c>
      <c r="G110" s="135"/>
    </row>
    <row r="111" spans="1:7" s="127" customFormat="1" ht="12.75">
      <c r="A111" s="136" t="s">
        <v>210</v>
      </c>
      <c r="G111" s="135"/>
    </row>
    <row r="112" spans="1:7" s="127" customFormat="1" ht="12.75">
      <c r="A112" s="136" t="s">
        <v>211</v>
      </c>
      <c r="G112" s="135"/>
    </row>
    <row r="113" spans="1:7" s="127" customFormat="1" ht="12.75">
      <c r="A113" s="136" t="s">
        <v>212</v>
      </c>
      <c r="G113" s="135"/>
    </row>
    <row r="114" spans="1:7" s="127" customFormat="1" ht="12.75">
      <c r="A114" s="136" t="s">
        <v>213</v>
      </c>
      <c r="G114" s="135"/>
    </row>
    <row r="115" spans="1:7" s="127" customFormat="1" ht="12.75">
      <c r="A115" s="136" t="s">
        <v>214</v>
      </c>
      <c r="G115" s="135"/>
    </row>
    <row r="116" spans="1:7" s="127" customFormat="1" ht="12.75">
      <c r="A116" s="136" t="s">
        <v>215</v>
      </c>
      <c r="G116" s="135"/>
    </row>
    <row r="117" spans="1:7" s="127" customFormat="1" ht="12.75">
      <c r="A117" s="136" t="s">
        <v>216</v>
      </c>
      <c r="G117" s="135"/>
    </row>
    <row r="118" spans="1:7" s="127" customFormat="1" ht="12.75">
      <c r="A118" s="136" t="s">
        <v>217</v>
      </c>
      <c r="G118" s="135"/>
    </row>
    <row r="119" ht="12.75">
      <c r="A119" s="131" t="s">
        <v>218</v>
      </c>
    </row>
    <row r="120" ht="12.75">
      <c r="A120" s="131" t="s">
        <v>219</v>
      </c>
    </row>
    <row r="121" ht="12.75">
      <c r="A121" s="131" t="s">
        <v>220</v>
      </c>
    </row>
    <row r="122" ht="12.75">
      <c r="A122" s="131" t="s">
        <v>221</v>
      </c>
    </row>
    <row r="123" ht="12.75">
      <c r="A123" s="131" t="s">
        <v>222</v>
      </c>
    </row>
    <row r="124" ht="12.75">
      <c r="A124" s="132" t="s">
        <v>223</v>
      </c>
    </row>
    <row r="125" ht="12.75">
      <c r="A125" s="132" t="s">
        <v>224</v>
      </c>
    </row>
    <row r="126" ht="12.75">
      <c r="A126" s="133" t="s">
        <v>225</v>
      </c>
    </row>
    <row r="127" ht="12.75">
      <c r="A127" s="132" t="s">
        <v>233</v>
      </c>
    </row>
    <row r="128" spans="1:7" ht="12" customHeight="1">
      <c r="A128" s="883" t="s">
        <v>639</v>
      </c>
      <c r="B128" s="883"/>
      <c r="C128" s="883"/>
      <c r="D128" s="883"/>
      <c r="E128" s="883"/>
      <c r="F128" s="883"/>
      <c r="G128" s="883"/>
    </row>
    <row r="129" ht="12.75">
      <c r="A129" s="370" t="s">
        <v>640</v>
      </c>
    </row>
    <row r="130" ht="12.75">
      <c r="A130" s="370" t="s">
        <v>641</v>
      </c>
    </row>
    <row r="131" ht="12.75">
      <c r="A131" s="370" t="s">
        <v>642</v>
      </c>
    </row>
    <row r="132" ht="12.75">
      <c r="A132" s="370"/>
    </row>
    <row r="133" ht="12.75">
      <c r="A133" s="370"/>
    </row>
    <row r="138" ht="12.75">
      <c r="C138" s="4"/>
    </row>
    <row r="322" spans="3:9" ht="18" customHeight="1">
      <c r="C322" t="s">
        <v>496</v>
      </c>
      <c r="D322" s="496">
        <f aca="true" t="shared" si="1" ref="D322:I322">SUM(D321)</f>
        <v>0</v>
      </c>
      <c r="E322" s="496">
        <f t="shared" si="1"/>
        <v>0</v>
      </c>
      <c r="F322" s="496">
        <f t="shared" si="1"/>
        <v>0</v>
      </c>
      <c r="G322" s="496">
        <f t="shared" si="1"/>
        <v>0</v>
      </c>
      <c r="H322" s="496">
        <f t="shared" si="1"/>
        <v>0</v>
      </c>
      <c r="I322" s="496">
        <f t="shared" si="1"/>
        <v>0</v>
      </c>
    </row>
    <row r="324" spans="4:9" ht="12.75">
      <c r="D324">
        <f aca="true" t="shared" si="2" ref="D324:I324">SUM(D322:D323)</f>
        <v>0</v>
      </c>
      <c r="E324">
        <f t="shared" si="2"/>
        <v>0</v>
      </c>
      <c r="F324">
        <f t="shared" si="2"/>
        <v>0</v>
      </c>
      <c r="G324" s="3">
        <f t="shared" si="2"/>
        <v>0</v>
      </c>
      <c r="H324">
        <f t="shared" si="2"/>
        <v>0</v>
      </c>
      <c r="I324">
        <f t="shared" si="2"/>
        <v>0</v>
      </c>
    </row>
    <row r="371" spans="4:9" ht="12.75">
      <c r="D371" s="5"/>
      <c r="E371" s="496"/>
      <c r="F371" s="496"/>
      <c r="G371" s="496"/>
      <c r="H371" s="496"/>
      <c r="I371" s="496"/>
    </row>
    <row r="506" ht="13.5" customHeight="1"/>
    <row r="767" spans="4:9" ht="12.75">
      <c r="D767" s="5"/>
      <c r="E767" s="496"/>
      <c r="F767" s="496"/>
      <c r="G767" s="496"/>
      <c r="H767" s="496"/>
      <c r="I767" s="496"/>
    </row>
    <row r="1141" ht="27.75" customHeight="1"/>
    <row r="1829" ht="13.5" customHeight="1"/>
  </sheetData>
  <sheetProtection/>
  <mergeCells count="28">
    <mergeCell ref="A128:G128"/>
    <mergeCell ref="A2:G2"/>
    <mergeCell ref="F7:F8"/>
    <mergeCell ref="G7:G8"/>
    <mergeCell ref="B7:B8"/>
    <mergeCell ref="C7:C8"/>
    <mergeCell ref="D7:D8"/>
    <mergeCell ref="E7:E8"/>
    <mergeCell ref="A3:G3"/>
    <mergeCell ref="A5:G5"/>
    <mergeCell ref="A42:G42"/>
    <mergeCell ref="A44:G44"/>
    <mergeCell ref="C46:C47"/>
    <mergeCell ref="B46:B47"/>
    <mergeCell ref="A46:A47"/>
    <mergeCell ref="E46:E47"/>
    <mergeCell ref="F46:F47"/>
    <mergeCell ref="G46:G47"/>
    <mergeCell ref="D46:D47"/>
    <mergeCell ref="A76:G76"/>
    <mergeCell ref="F81:F82"/>
    <mergeCell ref="G81:G82"/>
    <mergeCell ref="A79:G79"/>
    <mergeCell ref="B81:B82"/>
    <mergeCell ref="C81:C82"/>
    <mergeCell ref="D81:D82"/>
    <mergeCell ref="E81:E82"/>
    <mergeCell ref="A77:G77"/>
  </mergeCells>
  <printOptions horizontalCentered="1"/>
  <pageMargins left="0.3937007874015748" right="0.3937007874015748" top="0.5905511811023623" bottom="0.3937007874015748" header="0.5118110236220472" footer="0.5118110236220472"/>
  <pageSetup horizontalDpi="600" verticalDpi="600" orientation="portrait" paperSize="9" scale="80" r:id="rId1"/>
  <headerFooter alignWithMargins="0">
    <oddFooter>&amp;R&amp;A</oddFooter>
  </headerFooter>
  <rowBreaks count="1" manualBreakCount="1">
    <brk id="75" max="255" man="1"/>
  </rowBreaks>
</worksheet>
</file>

<file path=xl/worksheets/sheet2.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Q34" sqref="Q34"/>
    </sheetView>
  </sheetViews>
  <sheetFormatPr defaultColWidth="9.140625" defaultRowHeight="12.75"/>
  <cols>
    <col min="1" max="1" width="89.421875" style="127" customWidth="1"/>
    <col min="2" max="16384" width="8.8515625" style="127" customWidth="1"/>
  </cols>
  <sheetData>
    <row r="46" ht="30" customHeight="1"/>
  </sheetData>
  <sheetProtection/>
  <printOptions horizontalCentered="1"/>
  <pageMargins left="0.5118110236220472" right="0.31496062992125984" top="0.7480314960629921" bottom="0.7480314960629921" header="0.31496062992125984" footer="0.3149606299212598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J767"/>
  <sheetViews>
    <sheetView zoomScalePageLayoutView="0" workbookViewId="0" topLeftCell="A1">
      <selection activeCell="A94" sqref="A94"/>
    </sheetView>
  </sheetViews>
  <sheetFormatPr defaultColWidth="9.140625" defaultRowHeight="12.75"/>
  <cols>
    <col min="1" max="1" width="3.28125" style="373" customWidth="1"/>
    <col min="2" max="2" width="45.57421875" style="373" customWidth="1"/>
    <col min="3" max="11" width="8.421875" style="373" customWidth="1"/>
    <col min="12" max="16" width="9.00390625" style="373" customWidth="1"/>
    <col min="17" max="17" width="9.00390625" style="449" customWidth="1"/>
    <col min="18" max="16384" width="8.8515625" style="373" customWidth="1"/>
  </cols>
  <sheetData>
    <row r="1" spans="1:8" ht="12.75">
      <c r="A1" s="1" t="s">
        <v>804</v>
      </c>
      <c r="B1" s="371"/>
      <c r="C1" s="372"/>
      <c r="D1" s="372"/>
      <c r="E1" s="372"/>
      <c r="F1" s="372"/>
      <c r="G1" s="372"/>
      <c r="H1" s="372"/>
    </row>
    <row r="2" spans="1:17" ht="12.75" customHeight="1">
      <c r="A2" s="892" t="s">
        <v>297</v>
      </c>
      <c r="B2" s="892"/>
      <c r="C2" s="892"/>
      <c r="D2" s="892"/>
      <c r="E2" s="892"/>
      <c r="F2" s="892"/>
      <c r="G2" s="892"/>
      <c r="H2" s="892"/>
      <c r="I2" s="892"/>
      <c r="J2" s="892"/>
      <c r="K2" s="892"/>
      <c r="L2" s="892"/>
      <c r="M2" s="892"/>
      <c r="N2" s="892"/>
      <c r="O2" s="892"/>
      <c r="P2" s="892"/>
      <c r="Q2" s="892"/>
    </row>
    <row r="3" spans="1:17" ht="12.75" customHeight="1">
      <c r="A3" s="892" t="s">
        <v>700</v>
      </c>
      <c r="B3" s="892"/>
      <c r="C3" s="892"/>
      <c r="D3" s="892"/>
      <c r="E3" s="892"/>
      <c r="F3" s="892"/>
      <c r="G3" s="892"/>
      <c r="H3" s="892"/>
      <c r="I3" s="892"/>
      <c r="J3" s="892"/>
      <c r="K3" s="892"/>
      <c r="L3" s="892"/>
      <c r="M3" s="892"/>
      <c r="N3" s="892"/>
      <c r="O3" s="892"/>
      <c r="P3" s="892"/>
      <c r="Q3" s="892"/>
    </row>
    <row r="4" ht="13.5" thickBot="1"/>
    <row r="5" spans="1:17" ht="12.75">
      <c r="A5" s="374"/>
      <c r="B5" s="375"/>
      <c r="C5" s="888" t="s">
        <v>666</v>
      </c>
      <c r="D5" s="889"/>
      <c r="E5" s="889"/>
      <c r="F5" s="890" t="s">
        <v>665</v>
      </c>
      <c r="G5" s="887"/>
      <c r="H5" s="891"/>
      <c r="I5" s="887" t="s">
        <v>664</v>
      </c>
      <c r="J5" s="887"/>
      <c r="K5" s="887"/>
      <c r="L5" s="890" t="s">
        <v>722</v>
      </c>
      <c r="M5" s="887"/>
      <c r="N5" s="887"/>
      <c r="O5" s="890" t="s">
        <v>808</v>
      </c>
      <c r="P5" s="887"/>
      <c r="Q5" s="887"/>
    </row>
    <row r="6" spans="1:17" ht="12.75">
      <c r="A6" s="376"/>
      <c r="B6" s="377"/>
      <c r="C6" s="378" t="s">
        <v>301</v>
      </c>
      <c r="D6" s="379" t="s">
        <v>302</v>
      </c>
      <c r="E6" s="379" t="s">
        <v>303</v>
      </c>
      <c r="F6" s="380" t="s">
        <v>301</v>
      </c>
      <c r="G6" s="381" t="s">
        <v>302</v>
      </c>
      <c r="H6" s="382" t="s">
        <v>303</v>
      </c>
      <c r="I6" s="381" t="s">
        <v>301</v>
      </c>
      <c r="J6" s="381" t="s">
        <v>302</v>
      </c>
      <c r="K6" s="381" t="s">
        <v>303</v>
      </c>
      <c r="L6" s="380" t="s">
        <v>301</v>
      </c>
      <c r="M6" s="381" t="s">
        <v>302</v>
      </c>
      <c r="N6" s="381" t="s">
        <v>303</v>
      </c>
      <c r="O6" s="380" t="s">
        <v>301</v>
      </c>
      <c r="P6" s="381" t="s">
        <v>302</v>
      </c>
      <c r="Q6" s="381" t="s">
        <v>303</v>
      </c>
    </row>
    <row r="7" spans="1:17" ht="12.75">
      <c r="A7" s="383" t="s">
        <v>304</v>
      </c>
      <c r="B7" s="384"/>
      <c r="C7" s="385"/>
      <c r="D7" s="386"/>
      <c r="E7" s="386"/>
      <c r="F7" s="387"/>
      <c r="G7" s="388"/>
      <c r="H7" s="389"/>
      <c r="I7" s="388"/>
      <c r="J7" s="388"/>
      <c r="K7" s="388"/>
      <c r="L7" s="387"/>
      <c r="M7" s="388"/>
      <c r="N7" s="388"/>
      <c r="O7" s="387"/>
      <c r="P7" s="388"/>
      <c r="Q7" s="388"/>
    </row>
    <row r="8" spans="2:17" ht="12.75">
      <c r="B8" s="390" t="s">
        <v>391</v>
      </c>
      <c r="C8" s="391">
        <v>839</v>
      </c>
      <c r="D8" s="392">
        <v>1009</v>
      </c>
      <c r="E8" s="393">
        <v>1848</v>
      </c>
      <c r="F8" s="391">
        <v>852</v>
      </c>
      <c r="G8" s="392">
        <v>1013</v>
      </c>
      <c r="H8" s="394">
        <v>1865</v>
      </c>
      <c r="I8" s="395">
        <v>877</v>
      </c>
      <c r="J8" s="395">
        <v>1002</v>
      </c>
      <c r="K8" s="395">
        <v>1879</v>
      </c>
      <c r="L8" s="466">
        <v>913</v>
      </c>
      <c r="M8" s="408">
        <v>1082</v>
      </c>
      <c r="N8" s="408">
        <v>1995</v>
      </c>
      <c r="O8" s="466">
        <v>931</v>
      </c>
      <c r="P8" s="408">
        <v>1149</v>
      </c>
      <c r="Q8" s="408">
        <v>2080</v>
      </c>
    </row>
    <row r="9" spans="2:17" ht="12.75">
      <c r="B9" s="390" t="s">
        <v>392</v>
      </c>
      <c r="C9" s="391">
        <v>83</v>
      </c>
      <c r="D9" s="392">
        <v>120</v>
      </c>
      <c r="E9" s="393">
        <v>203</v>
      </c>
      <c r="F9" s="391">
        <v>90</v>
      </c>
      <c r="G9" s="392">
        <v>115</v>
      </c>
      <c r="H9" s="394">
        <v>205</v>
      </c>
      <c r="I9" s="395">
        <v>331</v>
      </c>
      <c r="J9" s="395">
        <v>234</v>
      </c>
      <c r="K9" s="395">
        <v>565</v>
      </c>
      <c r="L9" s="466">
        <v>330</v>
      </c>
      <c r="M9" s="408">
        <v>257</v>
      </c>
      <c r="N9" s="408">
        <v>587</v>
      </c>
      <c r="O9" s="466">
        <v>306</v>
      </c>
      <c r="P9" s="408">
        <v>261</v>
      </c>
      <c r="Q9" s="408">
        <v>567</v>
      </c>
    </row>
    <row r="10" spans="2:17" ht="12.75">
      <c r="B10" s="390" t="s">
        <v>393</v>
      </c>
      <c r="C10" s="391">
        <v>1147</v>
      </c>
      <c r="D10" s="392">
        <v>1162</v>
      </c>
      <c r="E10" s="393">
        <v>2309</v>
      </c>
      <c r="F10" s="391">
        <v>1124</v>
      </c>
      <c r="G10" s="392">
        <v>1134</v>
      </c>
      <c r="H10" s="394">
        <v>2258</v>
      </c>
      <c r="I10" s="395">
        <v>1162</v>
      </c>
      <c r="J10" s="395">
        <v>1182</v>
      </c>
      <c r="K10" s="395">
        <v>2344</v>
      </c>
      <c r="L10" s="466">
        <v>1167</v>
      </c>
      <c r="M10" s="408">
        <v>1201</v>
      </c>
      <c r="N10" s="408">
        <v>2368</v>
      </c>
      <c r="O10" s="466">
        <v>1198</v>
      </c>
      <c r="P10" s="408">
        <v>1260</v>
      </c>
      <c r="Q10" s="408">
        <v>2458</v>
      </c>
    </row>
    <row r="11" spans="2:17" ht="12.75">
      <c r="B11" s="390" t="s">
        <v>394</v>
      </c>
      <c r="C11" s="391">
        <v>2699</v>
      </c>
      <c r="D11" s="392">
        <v>13530</v>
      </c>
      <c r="E11" s="393">
        <v>16229</v>
      </c>
      <c r="F11" s="391">
        <v>2936</v>
      </c>
      <c r="G11" s="392">
        <v>14068</v>
      </c>
      <c r="H11" s="394">
        <v>17004</v>
      </c>
      <c r="I11" s="395">
        <v>3123</v>
      </c>
      <c r="J11" s="395">
        <v>14552</v>
      </c>
      <c r="K11" s="395">
        <v>17675</v>
      </c>
      <c r="L11" s="466">
        <v>3350</v>
      </c>
      <c r="M11" s="408">
        <v>15229</v>
      </c>
      <c r="N11" s="408">
        <v>18579</v>
      </c>
      <c r="O11" s="466">
        <v>3471</v>
      </c>
      <c r="P11" s="408">
        <v>16065</v>
      </c>
      <c r="Q11" s="408">
        <v>19536</v>
      </c>
    </row>
    <row r="12" spans="2:17" ht="12.75">
      <c r="B12" s="373" t="s">
        <v>809</v>
      </c>
      <c r="C12" s="391"/>
      <c r="D12" s="392"/>
      <c r="E12" s="393"/>
      <c r="F12" s="391"/>
      <c r="G12" s="392"/>
      <c r="H12" s="394"/>
      <c r="I12" s="395"/>
      <c r="J12" s="395"/>
      <c r="K12" s="395"/>
      <c r="L12" s="466"/>
      <c r="M12" s="408"/>
      <c r="N12" s="408"/>
      <c r="O12" s="466">
        <v>5</v>
      </c>
      <c r="P12" s="408">
        <v>9</v>
      </c>
      <c r="Q12" s="408">
        <v>14</v>
      </c>
    </row>
    <row r="13" spans="2:17" ht="12.75">
      <c r="B13" s="390" t="s">
        <v>509</v>
      </c>
      <c r="C13" s="391">
        <v>84</v>
      </c>
      <c r="D13" s="392">
        <v>21</v>
      </c>
      <c r="E13" s="393">
        <v>105</v>
      </c>
      <c r="F13" s="391">
        <v>166</v>
      </c>
      <c r="G13" s="392">
        <v>49</v>
      </c>
      <c r="H13" s="394">
        <v>215</v>
      </c>
      <c r="I13" s="395">
        <v>201</v>
      </c>
      <c r="J13" s="395">
        <v>60</v>
      </c>
      <c r="K13" s="395">
        <v>261</v>
      </c>
      <c r="L13" s="466">
        <v>216</v>
      </c>
      <c r="M13" s="408">
        <v>78</v>
      </c>
      <c r="N13" s="408">
        <v>294</v>
      </c>
      <c r="O13" s="466">
        <v>315</v>
      </c>
      <c r="P13" s="408">
        <v>140</v>
      </c>
      <c r="Q13" s="408">
        <v>455</v>
      </c>
    </row>
    <row r="14" spans="2:17" ht="12.75">
      <c r="B14" s="390" t="s">
        <v>510</v>
      </c>
      <c r="C14" s="391">
        <v>10</v>
      </c>
      <c r="D14" s="392">
        <v>219</v>
      </c>
      <c r="E14" s="393">
        <v>229</v>
      </c>
      <c r="F14" s="391">
        <v>23</v>
      </c>
      <c r="G14" s="392">
        <v>431</v>
      </c>
      <c r="H14" s="394">
        <v>454</v>
      </c>
      <c r="I14" s="395">
        <v>23</v>
      </c>
      <c r="J14" s="395">
        <v>646</v>
      </c>
      <c r="K14" s="395">
        <v>669</v>
      </c>
      <c r="L14" s="466">
        <v>20</v>
      </c>
      <c r="M14" s="408">
        <v>650</v>
      </c>
      <c r="N14" s="408">
        <v>670</v>
      </c>
      <c r="O14" s="466">
        <v>32</v>
      </c>
      <c r="P14" s="408">
        <v>679</v>
      </c>
      <c r="Q14" s="408">
        <v>711</v>
      </c>
    </row>
    <row r="15" spans="2:17" ht="12.75">
      <c r="B15" s="390" t="s">
        <v>395</v>
      </c>
      <c r="C15" s="391">
        <v>15439</v>
      </c>
      <c r="D15" s="392">
        <v>13054</v>
      </c>
      <c r="E15" s="393">
        <v>28493</v>
      </c>
      <c r="F15" s="391">
        <v>15935</v>
      </c>
      <c r="G15" s="392">
        <v>13702</v>
      </c>
      <c r="H15" s="394">
        <v>29637</v>
      </c>
      <c r="I15" s="395">
        <v>16522</v>
      </c>
      <c r="J15" s="395">
        <v>14017</v>
      </c>
      <c r="K15" s="395">
        <v>30539</v>
      </c>
      <c r="L15" s="466">
        <v>17198</v>
      </c>
      <c r="M15" s="408">
        <v>14409</v>
      </c>
      <c r="N15" s="408">
        <v>31607</v>
      </c>
      <c r="O15" s="466">
        <v>18335</v>
      </c>
      <c r="P15" s="408">
        <v>15039</v>
      </c>
      <c r="Q15" s="408">
        <v>33374</v>
      </c>
    </row>
    <row r="16" spans="2:17" ht="12.75">
      <c r="B16" s="390" t="s">
        <v>396</v>
      </c>
      <c r="C16" s="391">
        <v>10914</v>
      </c>
      <c r="D16" s="392">
        <v>1748</v>
      </c>
      <c r="E16" s="393">
        <v>12662</v>
      </c>
      <c r="F16" s="391">
        <v>11420</v>
      </c>
      <c r="G16" s="392">
        <v>1914</v>
      </c>
      <c r="H16" s="394">
        <v>13334</v>
      </c>
      <c r="I16" s="395">
        <v>11659</v>
      </c>
      <c r="J16" s="395">
        <v>2036</v>
      </c>
      <c r="K16" s="395">
        <v>13695</v>
      </c>
      <c r="L16" s="466">
        <v>12322</v>
      </c>
      <c r="M16" s="408">
        <v>2270</v>
      </c>
      <c r="N16" s="408">
        <v>14592</v>
      </c>
      <c r="O16" s="466">
        <v>12813</v>
      </c>
      <c r="P16" s="408">
        <v>2441</v>
      </c>
      <c r="Q16" s="408">
        <v>15254</v>
      </c>
    </row>
    <row r="17" spans="2:17" ht="12.75">
      <c r="B17" s="390" t="s">
        <v>397</v>
      </c>
      <c r="C17" s="391">
        <v>156</v>
      </c>
      <c r="D17" s="392">
        <v>90</v>
      </c>
      <c r="E17" s="393">
        <v>246</v>
      </c>
      <c r="F17" s="391">
        <v>163</v>
      </c>
      <c r="G17" s="392">
        <v>89</v>
      </c>
      <c r="H17" s="394">
        <v>252</v>
      </c>
      <c r="I17" s="395">
        <v>174</v>
      </c>
      <c r="J17" s="395">
        <v>90</v>
      </c>
      <c r="K17" s="395">
        <v>264</v>
      </c>
      <c r="L17" s="466">
        <v>177</v>
      </c>
      <c r="M17" s="408">
        <v>89</v>
      </c>
      <c r="N17" s="408">
        <v>266</v>
      </c>
      <c r="O17" s="466">
        <v>176</v>
      </c>
      <c r="P17" s="408">
        <v>96</v>
      </c>
      <c r="Q17" s="408">
        <v>272</v>
      </c>
    </row>
    <row r="18" spans="2:17" ht="12.75">
      <c r="B18" s="390" t="s">
        <v>398</v>
      </c>
      <c r="C18" s="391">
        <v>122</v>
      </c>
      <c r="D18" s="392">
        <v>1</v>
      </c>
      <c r="E18" s="393">
        <v>123</v>
      </c>
      <c r="F18" s="391">
        <v>118</v>
      </c>
      <c r="G18" s="392">
        <v>2</v>
      </c>
      <c r="H18" s="394">
        <v>120</v>
      </c>
      <c r="I18" s="395">
        <v>117</v>
      </c>
      <c r="J18" s="395">
        <v>1</v>
      </c>
      <c r="K18" s="395">
        <v>118</v>
      </c>
      <c r="L18" s="466">
        <v>104</v>
      </c>
      <c r="M18" s="408">
        <v>2</v>
      </c>
      <c r="N18" s="408">
        <v>106</v>
      </c>
      <c r="O18" s="466">
        <v>87</v>
      </c>
      <c r="P18" s="408">
        <v>3</v>
      </c>
      <c r="Q18" s="408">
        <v>90</v>
      </c>
    </row>
    <row r="19" spans="2:17" ht="12.75">
      <c r="B19" s="390" t="s">
        <v>399</v>
      </c>
      <c r="C19" s="391">
        <v>6443</v>
      </c>
      <c r="D19" s="392">
        <v>16030</v>
      </c>
      <c r="E19" s="393">
        <v>22473</v>
      </c>
      <c r="F19" s="391">
        <v>6343</v>
      </c>
      <c r="G19" s="392">
        <v>15910</v>
      </c>
      <c r="H19" s="394">
        <v>22253</v>
      </c>
      <c r="I19" s="395">
        <v>6405</v>
      </c>
      <c r="J19" s="395">
        <v>15703</v>
      </c>
      <c r="K19" s="395">
        <v>22108</v>
      </c>
      <c r="L19" s="466">
        <v>6182</v>
      </c>
      <c r="M19" s="408">
        <v>15402</v>
      </c>
      <c r="N19" s="408">
        <v>21584</v>
      </c>
      <c r="O19" s="466">
        <v>5968</v>
      </c>
      <c r="P19" s="408">
        <v>14274</v>
      </c>
      <c r="Q19" s="408">
        <v>20242</v>
      </c>
    </row>
    <row r="20" spans="2:17" ht="12.75">
      <c r="B20" s="390" t="s">
        <v>400</v>
      </c>
      <c r="C20" s="391">
        <v>2890</v>
      </c>
      <c r="D20" s="392">
        <v>10939</v>
      </c>
      <c r="E20" s="393">
        <v>13829</v>
      </c>
      <c r="F20" s="391">
        <v>2958</v>
      </c>
      <c r="G20" s="392">
        <v>11183</v>
      </c>
      <c r="H20" s="394">
        <v>14141</v>
      </c>
      <c r="I20" s="395">
        <v>3088</v>
      </c>
      <c r="J20" s="395">
        <v>11658</v>
      </c>
      <c r="K20" s="395">
        <v>14746</v>
      </c>
      <c r="L20" s="466">
        <v>3164</v>
      </c>
      <c r="M20" s="408">
        <v>12062</v>
      </c>
      <c r="N20" s="408">
        <v>15226</v>
      </c>
      <c r="O20" s="466">
        <v>3120</v>
      </c>
      <c r="P20" s="408">
        <v>12108</v>
      </c>
      <c r="Q20" s="408">
        <v>15228</v>
      </c>
    </row>
    <row r="21" spans="2:17" ht="12.75">
      <c r="B21" s="396" t="s">
        <v>300</v>
      </c>
      <c r="C21" s="397">
        <v>40826</v>
      </c>
      <c r="D21" s="398">
        <v>57923</v>
      </c>
      <c r="E21" s="399">
        <v>98749</v>
      </c>
      <c r="F21" s="397">
        <v>42128</v>
      </c>
      <c r="G21" s="398">
        <v>59610</v>
      </c>
      <c r="H21" s="400">
        <v>101738</v>
      </c>
      <c r="I21" s="401">
        <v>43682</v>
      </c>
      <c r="J21" s="401">
        <v>61181</v>
      </c>
      <c r="K21" s="401">
        <v>104863</v>
      </c>
      <c r="L21" s="467">
        <v>45143</v>
      </c>
      <c r="M21" s="413">
        <v>62731</v>
      </c>
      <c r="N21" s="413">
        <v>107874</v>
      </c>
      <c r="O21" s="467">
        <v>46757</v>
      </c>
      <c r="P21" s="413">
        <v>63524</v>
      </c>
      <c r="Q21" s="413">
        <v>110281</v>
      </c>
    </row>
    <row r="22" spans="1:17" ht="12.75">
      <c r="A22" s="383" t="s">
        <v>307</v>
      </c>
      <c r="B22" s="396"/>
      <c r="C22" s="447"/>
      <c r="D22" s="402"/>
      <c r="E22" s="451"/>
      <c r="F22" s="447"/>
      <c r="G22" s="402"/>
      <c r="H22" s="452"/>
      <c r="I22" s="403"/>
      <c r="J22" s="403"/>
      <c r="K22" s="403"/>
      <c r="L22" s="468"/>
      <c r="M22" s="419"/>
      <c r="N22" s="419"/>
      <c r="O22" s="468"/>
      <c r="P22" s="419"/>
      <c r="Q22" s="419"/>
    </row>
    <row r="23" spans="2:17" ht="12.75">
      <c r="B23" s="390" t="s">
        <v>401</v>
      </c>
      <c r="C23" s="404">
        <v>295</v>
      </c>
      <c r="D23" s="405">
        <v>678</v>
      </c>
      <c r="E23" s="406">
        <v>973</v>
      </c>
      <c r="F23" s="404">
        <v>292</v>
      </c>
      <c r="G23" s="405">
        <v>658</v>
      </c>
      <c r="H23" s="407">
        <v>950</v>
      </c>
      <c r="I23" s="408">
        <v>269</v>
      </c>
      <c r="J23" s="408">
        <v>634</v>
      </c>
      <c r="K23" s="408">
        <v>903</v>
      </c>
      <c r="L23" s="466">
        <v>262</v>
      </c>
      <c r="M23" s="408">
        <v>600</v>
      </c>
      <c r="N23" s="408">
        <v>862</v>
      </c>
      <c r="O23" s="466">
        <v>237</v>
      </c>
      <c r="P23" s="408">
        <v>572</v>
      </c>
      <c r="Q23" s="408">
        <v>809</v>
      </c>
    </row>
    <row r="24" spans="2:17" ht="12.75">
      <c r="B24" s="390" t="s">
        <v>391</v>
      </c>
      <c r="C24" s="404">
        <v>868</v>
      </c>
      <c r="D24" s="405">
        <v>1179</v>
      </c>
      <c r="E24" s="406">
        <v>2047</v>
      </c>
      <c r="F24" s="404">
        <v>850</v>
      </c>
      <c r="G24" s="405">
        <v>1194</v>
      </c>
      <c r="H24" s="407">
        <v>2044</v>
      </c>
      <c r="I24" s="408">
        <v>790</v>
      </c>
      <c r="J24" s="408">
        <v>1135</v>
      </c>
      <c r="K24" s="408">
        <v>1925</v>
      </c>
      <c r="L24" s="466">
        <v>768</v>
      </c>
      <c r="M24" s="408">
        <v>1135</v>
      </c>
      <c r="N24" s="408">
        <v>1903</v>
      </c>
      <c r="O24" s="466">
        <v>771</v>
      </c>
      <c r="P24" s="408">
        <v>1157</v>
      </c>
      <c r="Q24" s="408">
        <v>1928</v>
      </c>
    </row>
    <row r="25" spans="2:17" ht="12.75">
      <c r="B25" s="390" t="s">
        <v>392</v>
      </c>
      <c r="C25" s="404">
        <v>1402</v>
      </c>
      <c r="D25" s="405">
        <v>1758</v>
      </c>
      <c r="E25" s="406">
        <v>3160</v>
      </c>
      <c r="F25" s="404">
        <v>1291</v>
      </c>
      <c r="G25" s="405">
        <v>1744</v>
      </c>
      <c r="H25" s="407">
        <v>3035</v>
      </c>
      <c r="I25" s="408">
        <v>1212</v>
      </c>
      <c r="J25" s="408">
        <v>1644</v>
      </c>
      <c r="K25" s="408">
        <v>2856</v>
      </c>
      <c r="L25" s="466">
        <v>1142</v>
      </c>
      <c r="M25" s="408">
        <v>1609</v>
      </c>
      <c r="N25" s="408">
        <v>2751</v>
      </c>
      <c r="O25" s="466">
        <v>1134</v>
      </c>
      <c r="P25" s="408">
        <v>1616</v>
      </c>
      <c r="Q25" s="408">
        <v>2750</v>
      </c>
    </row>
    <row r="26" spans="2:17" ht="12.75">
      <c r="B26" s="390" t="s">
        <v>402</v>
      </c>
      <c r="C26" s="404">
        <v>1352</v>
      </c>
      <c r="D26" s="405">
        <v>1606</v>
      </c>
      <c r="E26" s="406">
        <v>2958</v>
      </c>
      <c r="F26" s="404">
        <v>1413</v>
      </c>
      <c r="G26" s="405">
        <v>1661</v>
      </c>
      <c r="H26" s="407">
        <v>3074</v>
      </c>
      <c r="I26" s="408">
        <v>2078</v>
      </c>
      <c r="J26" s="408">
        <v>2391</v>
      </c>
      <c r="K26" s="408">
        <v>4469</v>
      </c>
      <c r="L26" s="466">
        <v>2131</v>
      </c>
      <c r="M26" s="408">
        <v>2511</v>
      </c>
      <c r="N26" s="408">
        <v>4642</v>
      </c>
      <c r="O26" s="466">
        <v>2110</v>
      </c>
      <c r="P26" s="408">
        <v>2624</v>
      </c>
      <c r="Q26" s="408">
        <v>4734</v>
      </c>
    </row>
    <row r="27" spans="2:17" ht="12.75">
      <c r="B27" s="390" t="s">
        <v>403</v>
      </c>
      <c r="C27" s="404">
        <v>687</v>
      </c>
      <c r="D27" s="405">
        <v>1450</v>
      </c>
      <c r="E27" s="406">
        <v>2137</v>
      </c>
      <c r="F27" s="404">
        <v>674</v>
      </c>
      <c r="G27" s="405">
        <v>1421</v>
      </c>
      <c r="H27" s="407">
        <v>2095</v>
      </c>
      <c r="I27" s="408">
        <v>629</v>
      </c>
      <c r="J27" s="408">
        <v>1366</v>
      </c>
      <c r="K27" s="408">
        <v>1995</v>
      </c>
      <c r="L27" s="466">
        <v>595</v>
      </c>
      <c r="M27" s="408">
        <v>1359</v>
      </c>
      <c r="N27" s="408">
        <v>1954</v>
      </c>
      <c r="O27" s="466">
        <v>580</v>
      </c>
      <c r="P27" s="408">
        <v>1397</v>
      </c>
      <c r="Q27" s="408">
        <v>1977</v>
      </c>
    </row>
    <row r="28" spans="2:17" ht="12.75">
      <c r="B28" s="390" t="s">
        <v>393</v>
      </c>
      <c r="C28" s="404">
        <v>166</v>
      </c>
      <c r="D28" s="405">
        <v>139</v>
      </c>
      <c r="E28" s="406">
        <v>305</v>
      </c>
      <c r="F28" s="404">
        <v>182</v>
      </c>
      <c r="G28" s="405">
        <v>167</v>
      </c>
      <c r="H28" s="407">
        <v>349</v>
      </c>
      <c r="I28" s="408">
        <v>198</v>
      </c>
      <c r="J28" s="408">
        <v>177</v>
      </c>
      <c r="K28" s="408">
        <v>375</v>
      </c>
      <c r="L28" s="466">
        <v>226</v>
      </c>
      <c r="M28" s="408">
        <v>182</v>
      </c>
      <c r="N28" s="408">
        <v>408</v>
      </c>
      <c r="O28" s="466">
        <v>252</v>
      </c>
      <c r="P28" s="408">
        <v>205</v>
      </c>
      <c r="Q28" s="408">
        <v>457</v>
      </c>
    </row>
    <row r="29" spans="2:17" ht="12.75">
      <c r="B29" s="390" t="s">
        <v>698</v>
      </c>
      <c r="C29" s="404">
        <v>0</v>
      </c>
      <c r="D29" s="405">
        <v>0</v>
      </c>
      <c r="E29" s="406">
        <v>0</v>
      </c>
      <c r="F29" s="404">
        <v>0</v>
      </c>
      <c r="G29" s="405">
        <v>0</v>
      </c>
      <c r="H29" s="407">
        <v>0</v>
      </c>
      <c r="I29" s="408">
        <v>12</v>
      </c>
      <c r="J29" s="408">
        <v>87</v>
      </c>
      <c r="K29" s="408">
        <v>99</v>
      </c>
      <c r="L29" s="466">
        <v>17</v>
      </c>
      <c r="M29" s="408">
        <v>104</v>
      </c>
      <c r="N29" s="408">
        <v>121</v>
      </c>
      <c r="O29" s="466">
        <v>14</v>
      </c>
      <c r="P29" s="408">
        <v>110</v>
      </c>
      <c r="Q29" s="408">
        <v>124</v>
      </c>
    </row>
    <row r="30" spans="2:17" ht="12.75">
      <c r="B30" s="390" t="s">
        <v>404</v>
      </c>
      <c r="C30" s="404">
        <v>295</v>
      </c>
      <c r="D30" s="405">
        <v>984</v>
      </c>
      <c r="E30" s="406">
        <v>1279</v>
      </c>
      <c r="F30" s="404">
        <v>307</v>
      </c>
      <c r="G30" s="405">
        <v>1040</v>
      </c>
      <c r="H30" s="407">
        <v>1347</v>
      </c>
      <c r="I30" s="408">
        <v>317</v>
      </c>
      <c r="J30" s="408">
        <v>1118</v>
      </c>
      <c r="K30" s="408">
        <v>1435</v>
      </c>
      <c r="L30" s="466">
        <v>307</v>
      </c>
      <c r="M30" s="408">
        <v>1040</v>
      </c>
      <c r="N30" s="408">
        <v>1347</v>
      </c>
      <c r="O30" s="466">
        <v>291</v>
      </c>
      <c r="P30" s="408">
        <v>1014</v>
      </c>
      <c r="Q30" s="408">
        <v>1305</v>
      </c>
    </row>
    <row r="31" spans="2:17" ht="26.25">
      <c r="B31" s="390" t="s">
        <v>194</v>
      </c>
      <c r="C31" s="404">
        <v>3987</v>
      </c>
      <c r="D31" s="405">
        <v>2400</v>
      </c>
      <c r="E31" s="406">
        <v>6387</v>
      </c>
      <c r="F31" s="404">
        <v>4019</v>
      </c>
      <c r="G31" s="405">
        <v>2417</v>
      </c>
      <c r="H31" s="407">
        <v>6436</v>
      </c>
      <c r="I31" s="408">
        <v>3993</v>
      </c>
      <c r="J31" s="408">
        <v>2392</v>
      </c>
      <c r="K31" s="408">
        <v>6385</v>
      </c>
      <c r="L31" s="466">
        <v>3905</v>
      </c>
      <c r="M31" s="408">
        <v>2374</v>
      </c>
      <c r="N31" s="408">
        <v>6279</v>
      </c>
      <c r="O31" s="466">
        <v>3944</v>
      </c>
      <c r="P31" s="408">
        <v>2430</v>
      </c>
      <c r="Q31" s="408">
        <v>6374</v>
      </c>
    </row>
    <row r="32" spans="2:17" ht="27" customHeight="1">
      <c r="B32" s="390" t="s">
        <v>409</v>
      </c>
      <c r="C32" s="404">
        <v>106</v>
      </c>
      <c r="D32" s="405">
        <v>172</v>
      </c>
      <c r="E32" s="406">
        <v>278</v>
      </c>
      <c r="F32" s="404">
        <v>106</v>
      </c>
      <c r="G32" s="405">
        <v>172</v>
      </c>
      <c r="H32" s="407">
        <v>278</v>
      </c>
      <c r="I32" s="408">
        <v>111</v>
      </c>
      <c r="J32" s="408">
        <v>199</v>
      </c>
      <c r="K32" s="408">
        <v>310</v>
      </c>
      <c r="L32" s="466">
        <v>110</v>
      </c>
      <c r="M32" s="408">
        <v>212</v>
      </c>
      <c r="N32" s="408">
        <v>322</v>
      </c>
      <c r="O32" s="466">
        <v>122</v>
      </c>
      <c r="P32" s="408">
        <v>216</v>
      </c>
      <c r="Q32" s="408">
        <v>338</v>
      </c>
    </row>
    <row r="33" spans="2:17" ht="12.75">
      <c r="B33" s="390" t="s">
        <v>405</v>
      </c>
      <c r="C33" s="404">
        <v>424</v>
      </c>
      <c r="D33" s="405">
        <v>1250</v>
      </c>
      <c r="E33" s="406">
        <v>1674</v>
      </c>
      <c r="F33" s="404">
        <v>420</v>
      </c>
      <c r="G33" s="405">
        <v>1308</v>
      </c>
      <c r="H33" s="407">
        <v>1728</v>
      </c>
      <c r="I33" s="408">
        <v>473</v>
      </c>
      <c r="J33" s="408">
        <v>1353</v>
      </c>
      <c r="K33" s="408">
        <v>1826</v>
      </c>
      <c r="L33" s="466">
        <v>463</v>
      </c>
      <c r="M33" s="408">
        <v>1347</v>
      </c>
      <c r="N33" s="408">
        <v>1810</v>
      </c>
      <c r="O33" s="466">
        <v>482</v>
      </c>
      <c r="P33" s="408">
        <v>1508</v>
      </c>
      <c r="Q33" s="408">
        <v>1990</v>
      </c>
    </row>
    <row r="34" spans="2:17" ht="12.75">
      <c r="B34" s="390" t="s">
        <v>406</v>
      </c>
      <c r="C34" s="404">
        <v>1236</v>
      </c>
      <c r="D34" s="405">
        <v>1437</v>
      </c>
      <c r="E34" s="406">
        <v>2673</v>
      </c>
      <c r="F34" s="404">
        <v>1241</v>
      </c>
      <c r="G34" s="405">
        <v>1424</v>
      </c>
      <c r="H34" s="407">
        <v>2665</v>
      </c>
      <c r="I34" s="408">
        <v>1340</v>
      </c>
      <c r="J34" s="408">
        <v>1524</v>
      </c>
      <c r="K34" s="408">
        <v>2864</v>
      </c>
      <c r="L34" s="466">
        <v>1344</v>
      </c>
      <c r="M34" s="408">
        <v>1719</v>
      </c>
      <c r="N34" s="408">
        <v>3063</v>
      </c>
      <c r="O34" s="466">
        <v>1353</v>
      </c>
      <c r="P34" s="408">
        <v>1792</v>
      </c>
      <c r="Q34" s="408">
        <v>3145</v>
      </c>
    </row>
    <row r="35" spans="2:17" ht="12.75">
      <c r="B35" s="390" t="s">
        <v>407</v>
      </c>
      <c r="C35" s="404">
        <v>1203</v>
      </c>
      <c r="D35" s="405">
        <v>611</v>
      </c>
      <c r="E35" s="406">
        <v>1814</v>
      </c>
      <c r="F35" s="404">
        <v>1139</v>
      </c>
      <c r="G35" s="405">
        <v>571</v>
      </c>
      <c r="H35" s="407">
        <v>1710</v>
      </c>
      <c r="I35" s="408">
        <v>1099</v>
      </c>
      <c r="J35" s="408">
        <v>545</v>
      </c>
      <c r="K35" s="408">
        <v>1644</v>
      </c>
      <c r="L35" s="466">
        <v>1000</v>
      </c>
      <c r="M35" s="408">
        <v>511</v>
      </c>
      <c r="N35" s="408">
        <v>1511</v>
      </c>
      <c r="O35" s="466">
        <v>903</v>
      </c>
      <c r="P35" s="408">
        <v>471</v>
      </c>
      <c r="Q35" s="408">
        <v>1374</v>
      </c>
    </row>
    <row r="36" spans="2:17" ht="12.75">
      <c r="B36" s="390" t="s">
        <v>147</v>
      </c>
      <c r="C36" s="404">
        <v>342</v>
      </c>
      <c r="D36" s="405">
        <v>548</v>
      </c>
      <c r="E36" s="406">
        <v>890</v>
      </c>
      <c r="F36" s="404">
        <v>317</v>
      </c>
      <c r="G36" s="405">
        <v>579</v>
      </c>
      <c r="H36" s="407">
        <v>896</v>
      </c>
      <c r="I36" s="408">
        <v>290</v>
      </c>
      <c r="J36" s="408">
        <v>571</v>
      </c>
      <c r="K36" s="408">
        <v>861</v>
      </c>
      <c r="L36" s="466">
        <v>287</v>
      </c>
      <c r="M36" s="408">
        <v>516</v>
      </c>
      <c r="N36" s="408">
        <v>803</v>
      </c>
      <c r="O36" s="466">
        <v>273</v>
      </c>
      <c r="P36" s="408">
        <v>496</v>
      </c>
      <c r="Q36" s="408">
        <v>769</v>
      </c>
    </row>
    <row r="37" spans="2:17" ht="12.75">
      <c r="B37" s="390" t="s">
        <v>697</v>
      </c>
      <c r="C37" s="404">
        <v>564</v>
      </c>
      <c r="D37" s="405">
        <v>566</v>
      </c>
      <c r="E37" s="406">
        <v>1130</v>
      </c>
      <c r="F37" s="404">
        <v>671</v>
      </c>
      <c r="G37" s="405">
        <v>638</v>
      </c>
      <c r="H37" s="407">
        <v>1309</v>
      </c>
      <c r="I37" s="408">
        <v>0</v>
      </c>
      <c r="J37" s="408">
        <v>0</v>
      </c>
      <c r="K37" s="408">
        <v>0</v>
      </c>
      <c r="L37" s="466">
        <v>0</v>
      </c>
      <c r="M37" s="408">
        <v>0</v>
      </c>
      <c r="N37" s="408">
        <v>0</v>
      </c>
      <c r="O37" s="466">
        <v>0</v>
      </c>
      <c r="P37" s="408">
        <v>0</v>
      </c>
      <c r="Q37" s="408">
        <v>0</v>
      </c>
    </row>
    <row r="38" spans="2:17" ht="26.25">
      <c r="B38" s="390" t="s">
        <v>195</v>
      </c>
      <c r="C38" s="404">
        <v>111</v>
      </c>
      <c r="D38" s="405">
        <v>109</v>
      </c>
      <c r="E38" s="406">
        <v>220</v>
      </c>
      <c r="F38" s="404">
        <v>89</v>
      </c>
      <c r="G38" s="405">
        <v>78</v>
      </c>
      <c r="H38" s="407">
        <v>167</v>
      </c>
      <c r="I38" s="408">
        <v>80</v>
      </c>
      <c r="J38" s="408">
        <v>87</v>
      </c>
      <c r="K38" s="408">
        <v>167</v>
      </c>
      <c r="L38" s="466">
        <v>110</v>
      </c>
      <c r="M38" s="408">
        <v>106</v>
      </c>
      <c r="N38" s="408">
        <v>216</v>
      </c>
      <c r="O38" s="466">
        <v>94</v>
      </c>
      <c r="P38" s="408">
        <v>96</v>
      </c>
      <c r="Q38" s="408">
        <v>190</v>
      </c>
    </row>
    <row r="39" spans="2:17" ht="12.75">
      <c r="B39" s="390" t="s">
        <v>395</v>
      </c>
      <c r="C39" s="404">
        <v>2067</v>
      </c>
      <c r="D39" s="405">
        <v>1381</v>
      </c>
      <c r="E39" s="406">
        <v>3448</v>
      </c>
      <c r="F39" s="404">
        <v>2144</v>
      </c>
      <c r="G39" s="405">
        <v>1387</v>
      </c>
      <c r="H39" s="407">
        <v>3531</v>
      </c>
      <c r="I39" s="408">
        <v>2186</v>
      </c>
      <c r="J39" s="408">
        <v>1464</v>
      </c>
      <c r="K39" s="408">
        <v>3650</v>
      </c>
      <c r="L39" s="466">
        <v>2267</v>
      </c>
      <c r="M39" s="408">
        <v>1717</v>
      </c>
      <c r="N39" s="408">
        <v>3984</v>
      </c>
      <c r="O39" s="466">
        <v>2413</v>
      </c>
      <c r="P39" s="408">
        <v>1878</v>
      </c>
      <c r="Q39" s="408">
        <v>4291</v>
      </c>
    </row>
    <row r="40" spans="2:17" ht="12.75">
      <c r="B40" s="390" t="s">
        <v>396</v>
      </c>
      <c r="C40" s="404">
        <v>5044</v>
      </c>
      <c r="D40" s="405">
        <v>621</v>
      </c>
      <c r="E40" s="406">
        <v>5665</v>
      </c>
      <c r="F40" s="404">
        <v>5071</v>
      </c>
      <c r="G40" s="405">
        <v>592</v>
      </c>
      <c r="H40" s="407">
        <v>5663</v>
      </c>
      <c r="I40" s="408">
        <v>5135</v>
      </c>
      <c r="J40" s="408">
        <v>654</v>
      </c>
      <c r="K40" s="408">
        <v>5789</v>
      </c>
      <c r="L40" s="466">
        <v>5076</v>
      </c>
      <c r="M40" s="408">
        <v>640</v>
      </c>
      <c r="N40" s="408">
        <v>5716</v>
      </c>
      <c r="O40" s="466">
        <v>5216</v>
      </c>
      <c r="P40" s="408">
        <v>703</v>
      </c>
      <c r="Q40" s="408">
        <v>5919</v>
      </c>
    </row>
    <row r="41" spans="2:17" ht="12.75">
      <c r="B41" s="390" t="s">
        <v>397</v>
      </c>
      <c r="C41" s="404">
        <v>609</v>
      </c>
      <c r="D41" s="405">
        <v>584</v>
      </c>
      <c r="E41" s="406">
        <v>1193</v>
      </c>
      <c r="F41" s="404">
        <v>636</v>
      </c>
      <c r="G41" s="405">
        <v>593</v>
      </c>
      <c r="H41" s="407">
        <v>1229</v>
      </c>
      <c r="I41" s="408">
        <v>631</v>
      </c>
      <c r="J41" s="408">
        <v>594</v>
      </c>
      <c r="K41" s="408">
        <v>1225</v>
      </c>
      <c r="L41" s="466">
        <v>683</v>
      </c>
      <c r="M41" s="408">
        <v>557</v>
      </c>
      <c r="N41" s="408">
        <v>1240</v>
      </c>
      <c r="O41" s="466">
        <v>694</v>
      </c>
      <c r="P41" s="408">
        <v>555</v>
      </c>
      <c r="Q41" s="408">
        <v>1249</v>
      </c>
    </row>
    <row r="42" spans="2:17" ht="12.75">
      <c r="B42" s="390" t="s">
        <v>398</v>
      </c>
      <c r="C42" s="404">
        <v>373</v>
      </c>
      <c r="D42" s="405">
        <v>51</v>
      </c>
      <c r="E42" s="406">
        <v>424</v>
      </c>
      <c r="F42" s="404">
        <v>395</v>
      </c>
      <c r="G42" s="405">
        <v>51</v>
      </c>
      <c r="H42" s="407">
        <v>446</v>
      </c>
      <c r="I42" s="408">
        <v>375</v>
      </c>
      <c r="J42" s="408">
        <v>61</v>
      </c>
      <c r="K42" s="408">
        <v>436</v>
      </c>
      <c r="L42" s="466">
        <v>374</v>
      </c>
      <c r="M42" s="408">
        <v>54</v>
      </c>
      <c r="N42" s="408">
        <v>428</v>
      </c>
      <c r="O42" s="466">
        <v>367</v>
      </c>
      <c r="P42" s="408">
        <v>50</v>
      </c>
      <c r="Q42" s="408">
        <v>417</v>
      </c>
    </row>
    <row r="43" spans="2:17" ht="12.75">
      <c r="B43" s="390" t="s">
        <v>139</v>
      </c>
      <c r="C43" s="404">
        <v>1556</v>
      </c>
      <c r="D43" s="405">
        <v>2064</v>
      </c>
      <c r="E43" s="406">
        <v>3620</v>
      </c>
      <c r="F43" s="404">
        <v>1391</v>
      </c>
      <c r="G43" s="405">
        <v>1909</v>
      </c>
      <c r="H43" s="407">
        <v>3300</v>
      </c>
      <c r="I43" s="408">
        <v>1293</v>
      </c>
      <c r="J43" s="408">
        <v>1860</v>
      </c>
      <c r="K43" s="408">
        <v>3153</v>
      </c>
      <c r="L43" s="466">
        <v>1189</v>
      </c>
      <c r="M43" s="408">
        <v>1688</v>
      </c>
      <c r="N43" s="408">
        <v>2877</v>
      </c>
      <c r="O43" s="466">
        <v>1143</v>
      </c>
      <c r="P43" s="408">
        <v>1587</v>
      </c>
      <c r="Q43" s="408">
        <v>2730</v>
      </c>
    </row>
    <row r="44" spans="2:17" ht="12.75">
      <c r="B44" s="390" t="s">
        <v>148</v>
      </c>
      <c r="C44" s="404">
        <v>151</v>
      </c>
      <c r="D44" s="405">
        <v>88</v>
      </c>
      <c r="E44" s="406">
        <v>239</v>
      </c>
      <c r="F44" s="404">
        <v>157</v>
      </c>
      <c r="G44" s="405">
        <v>100</v>
      </c>
      <c r="H44" s="407">
        <v>257</v>
      </c>
      <c r="I44" s="408">
        <v>169</v>
      </c>
      <c r="J44" s="408">
        <v>110</v>
      </c>
      <c r="K44" s="408">
        <v>279</v>
      </c>
      <c r="L44" s="466">
        <v>180</v>
      </c>
      <c r="M44" s="408">
        <v>104</v>
      </c>
      <c r="N44" s="408">
        <v>284</v>
      </c>
      <c r="O44" s="466">
        <v>182</v>
      </c>
      <c r="P44" s="408">
        <v>107</v>
      </c>
      <c r="Q44" s="408">
        <v>289</v>
      </c>
    </row>
    <row r="45" spans="2:17" ht="12.75">
      <c r="B45" s="390" t="s">
        <v>146</v>
      </c>
      <c r="C45" s="404">
        <v>785</v>
      </c>
      <c r="D45" s="405">
        <v>3839</v>
      </c>
      <c r="E45" s="406">
        <v>4624</v>
      </c>
      <c r="F45" s="404">
        <v>788</v>
      </c>
      <c r="G45" s="405">
        <v>3784</v>
      </c>
      <c r="H45" s="407">
        <v>4572</v>
      </c>
      <c r="I45" s="408">
        <v>753</v>
      </c>
      <c r="J45" s="408">
        <v>3636</v>
      </c>
      <c r="K45" s="408">
        <v>4389</v>
      </c>
      <c r="L45" s="466">
        <v>758</v>
      </c>
      <c r="M45" s="408">
        <v>3444</v>
      </c>
      <c r="N45" s="408">
        <v>4202</v>
      </c>
      <c r="O45" s="466">
        <v>753</v>
      </c>
      <c r="P45" s="408">
        <v>3375</v>
      </c>
      <c r="Q45" s="408">
        <v>4128</v>
      </c>
    </row>
    <row r="46" spans="2:17" ht="12.75">
      <c r="B46" s="390" t="s">
        <v>196</v>
      </c>
      <c r="C46" s="404">
        <v>3136</v>
      </c>
      <c r="D46" s="405">
        <v>4625</v>
      </c>
      <c r="E46" s="406">
        <v>7761</v>
      </c>
      <c r="F46" s="404">
        <v>3134</v>
      </c>
      <c r="G46" s="405">
        <v>4676</v>
      </c>
      <c r="H46" s="407">
        <v>7810</v>
      </c>
      <c r="I46" s="408">
        <v>3104</v>
      </c>
      <c r="J46" s="408">
        <v>4645</v>
      </c>
      <c r="K46" s="408">
        <v>7749</v>
      </c>
      <c r="L46" s="466">
        <v>2998</v>
      </c>
      <c r="M46" s="408">
        <v>4837</v>
      </c>
      <c r="N46" s="408">
        <v>7835</v>
      </c>
      <c r="O46" s="466">
        <v>2945</v>
      </c>
      <c r="P46" s="408">
        <v>4908</v>
      </c>
      <c r="Q46" s="408">
        <v>7853</v>
      </c>
    </row>
    <row r="47" spans="2:17" ht="12.75">
      <c r="B47" s="390" t="s">
        <v>140</v>
      </c>
      <c r="C47" s="404">
        <v>16</v>
      </c>
      <c r="D47" s="405">
        <v>454</v>
      </c>
      <c r="E47" s="406">
        <v>470</v>
      </c>
      <c r="F47" s="404">
        <v>14</v>
      </c>
      <c r="G47" s="405">
        <v>449</v>
      </c>
      <c r="H47" s="407">
        <v>463</v>
      </c>
      <c r="I47" s="408">
        <v>88</v>
      </c>
      <c r="J47" s="408">
        <v>514</v>
      </c>
      <c r="K47" s="408">
        <v>602</v>
      </c>
      <c r="L47" s="466">
        <v>80</v>
      </c>
      <c r="M47" s="408">
        <v>526</v>
      </c>
      <c r="N47" s="408">
        <v>606</v>
      </c>
      <c r="O47" s="466">
        <v>73</v>
      </c>
      <c r="P47" s="408">
        <v>521</v>
      </c>
      <c r="Q47" s="408">
        <v>594</v>
      </c>
    </row>
    <row r="48" spans="2:17" ht="12.75">
      <c r="B48" s="390" t="s">
        <v>141</v>
      </c>
      <c r="C48" s="404">
        <v>799</v>
      </c>
      <c r="D48" s="405">
        <v>2246</v>
      </c>
      <c r="E48" s="406">
        <v>3045</v>
      </c>
      <c r="F48" s="404">
        <v>759</v>
      </c>
      <c r="G48" s="405">
        <v>2164</v>
      </c>
      <c r="H48" s="407">
        <v>2923</v>
      </c>
      <c r="I48" s="408">
        <v>698</v>
      </c>
      <c r="J48" s="408">
        <v>1989</v>
      </c>
      <c r="K48" s="408">
        <v>2687</v>
      </c>
      <c r="L48" s="466">
        <v>677</v>
      </c>
      <c r="M48" s="408">
        <v>1799</v>
      </c>
      <c r="N48" s="408">
        <v>2476</v>
      </c>
      <c r="O48" s="466">
        <v>625</v>
      </c>
      <c r="P48" s="408">
        <v>1643</v>
      </c>
      <c r="Q48" s="408">
        <v>2268</v>
      </c>
    </row>
    <row r="49" spans="2:17" ht="12.75">
      <c r="B49" s="390" t="s">
        <v>149</v>
      </c>
      <c r="C49" s="404">
        <v>130</v>
      </c>
      <c r="D49" s="405">
        <v>194</v>
      </c>
      <c r="E49" s="406">
        <v>324</v>
      </c>
      <c r="F49" s="404">
        <v>129</v>
      </c>
      <c r="G49" s="405">
        <v>187</v>
      </c>
      <c r="H49" s="407">
        <v>316</v>
      </c>
      <c r="I49" s="408">
        <v>131</v>
      </c>
      <c r="J49" s="408">
        <v>193</v>
      </c>
      <c r="K49" s="408">
        <v>324</v>
      </c>
      <c r="L49" s="466">
        <v>129</v>
      </c>
      <c r="M49" s="408">
        <v>205</v>
      </c>
      <c r="N49" s="408">
        <v>334</v>
      </c>
      <c r="O49" s="466">
        <v>136</v>
      </c>
      <c r="P49" s="408">
        <v>201</v>
      </c>
      <c r="Q49" s="408">
        <v>337</v>
      </c>
    </row>
    <row r="50" spans="2:17" ht="12.75">
      <c r="B50" s="390" t="s">
        <v>142</v>
      </c>
      <c r="C50" s="404">
        <v>874</v>
      </c>
      <c r="D50" s="405">
        <v>706</v>
      </c>
      <c r="E50" s="406">
        <v>1580</v>
      </c>
      <c r="F50" s="404">
        <v>944</v>
      </c>
      <c r="G50" s="405">
        <v>779</v>
      </c>
      <c r="H50" s="407">
        <v>1723</v>
      </c>
      <c r="I50" s="408">
        <v>926</v>
      </c>
      <c r="J50" s="408">
        <v>802</v>
      </c>
      <c r="K50" s="408">
        <v>1728</v>
      </c>
      <c r="L50" s="466">
        <v>914</v>
      </c>
      <c r="M50" s="408">
        <v>806</v>
      </c>
      <c r="N50" s="408">
        <v>1720</v>
      </c>
      <c r="O50" s="466">
        <v>959</v>
      </c>
      <c r="P50" s="408">
        <v>857</v>
      </c>
      <c r="Q50" s="408">
        <v>1816</v>
      </c>
    </row>
    <row r="51" spans="2:17" ht="12.75">
      <c r="B51" s="390" t="s">
        <v>150</v>
      </c>
      <c r="C51" s="404">
        <v>558</v>
      </c>
      <c r="D51" s="405">
        <v>1641</v>
      </c>
      <c r="E51" s="406">
        <v>2199</v>
      </c>
      <c r="F51" s="404">
        <v>567</v>
      </c>
      <c r="G51" s="405">
        <v>1552</v>
      </c>
      <c r="H51" s="407">
        <v>2119</v>
      </c>
      <c r="I51" s="408">
        <v>568</v>
      </c>
      <c r="J51" s="408">
        <v>1559</v>
      </c>
      <c r="K51" s="408">
        <v>2127</v>
      </c>
      <c r="L51" s="466">
        <v>539</v>
      </c>
      <c r="M51" s="408">
        <v>1524</v>
      </c>
      <c r="N51" s="408">
        <v>2063</v>
      </c>
      <c r="O51" s="466">
        <v>501</v>
      </c>
      <c r="P51" s="408">
        <v>1439</v>
      </c>
      <c r="Q51" s="408">
        <v>1940</v>
      </c>
    </row>
    <row r="52" spans="2:17" ht="12.75">
      <c r="B52" s="390" t="s">
        <v>143</v>
      </c>
      <c r="C52" s="404">
        <v>2380</v>
      </c>
      <c r="D52" s="405">
        <v>709</v>
      </c>
      <c r="E52" s="406">
        <v>3089</v>
      </c>
      <c r="F52" s="404">
        <v>2461</v>
      </c>
      <c r="G52" s="405">
        <v>759</v>
      </c>
      <c r="H52" s="407">
        <v>3220</v>
      </c>
      <c r="I52" s="408">
        <v>2407</v>
      </c>
      <c r="J52" s="408">
        <v>740</v>
      </c>
      <c r="K52" s="408">
        <v>3147</v>
      </c>
      <c r="L52" s="466">
        <v>2368</v>
      </c>
      <c r="M52" s="408">
        <v>738</v>
      </c>
      <c r="N52" s="408">
        <v>3106</v>
      </c>
      <c r="O52" s="466">
        <v>2349</v>
      </c>
      <c r="P52" s="408">
        <v>725</v>
      </c>
      <c r="Q52" s="408">
        <v>3074</v>
      </c>
    </row>
    <row r="53" spans="2:17" ht="12.75">
      <c r="B53" s="390" t="s">
        <v>151</v>
      </c>
      <c r="C53" s="404">
        <v>39</v>
      </c>
      <c r="D53" s="405">
        <v>17</v>
      </c>
      <c r="E53" s="406">
        <v>56</v>
      </c>
      <c r="F53" s="404">
        <v>30</v>
      </c>
      <c r="G53" s="405">
        <v>12</v>
      </c>
      <c r="H53" s="407">
        <v>42</v>
      </c>
      <c r="I53" s="408">
        <v>26</v>
      </c>
      <c r="J53" s="408">
        <v>9</v>
      </c>
      <c r="K53" s="408">
        <v>35</v>
      </c>
      <c r="L53" s="466">
        <v>24</v>
      </c>
      <c r="M53" s="408">
        <v>5</v>
      </c>
      <c r="N53" s="408">
        <v>29</v>
      </c>
      <c r="O53" s="466">
        <v>35</v>
      </c>
      <c r="P53" s="408">
        <v>5</v>
      </c>
      <c r="Q53" s="408">
        <v>40</v>
      </c>
    </row>
    <row r="54" spans="2:17" ht="12.75">
      <c r="B54" s="390" t="s">
        <v>144</v>
      </c>
      <c r="C54" s="404">
        <v>2646</v>
      </c>
      <c r="D54" s="405">
        <v>1135</v>
      </c>
      <c r="E54" s="406">
        <v>3781</v>
      </c>
      <c r="F54" s="404">
        <v>2761</v>
      </c>
      <c r="G54" s="405">
        <v>1175</v>
      </c>
      <c r="H54" s="407">
        <v>3936</v>
      </c>
      <c r="I54" s="408">
        <v>2805</v>
      </c>
      <c r="J54" s="408">
        <v>1212</v>
      </c>
      <c r="K54" s="408">
        <v>4017</v>
      </c>
      <c r="L54" s="466">
        <v>2783</v>
      </c>
      <c r="M54" s="408">
        <v>1162</v>
      </c>
      <c r="N54" s="408">
        <v>3945</v>
      </c>
      <c r="O54" s="466">
        <v>2787</v>
      </c>
      <c r="P54" s="408">
        <v>1222</v>
      </c>
      <c r="Q54" s="408">
        <v>4009</v>
      </c>
    </row>
    <row r="55" spans="2:17" ht="12.75">
      <c r="B55" s="390" t="s">
        <v>145</v>
      </c>
      <c r="C55" s="404">
        <v>528</v>
      </c>
      <c r="D55" s="405">
        <v>246</v>
      </c>
      <c r="E55" s="406">
        <v>774</v>
      </c>
      <c r="F55" s="404">
        <v>519</v>
      </c>
      <c r="G55" s="405">
        <v>273</v>
      </c>
      <c r="H55" s="407">
        <v>792</v>
      </c>
      <c r="I55" s="408">
        <v>551</v>
      </c>
      <c r="J55" s="408">
        <v>287</v>
      </c>
      <c r="K55" s="408">
        <v>838</v>
      </c>
      <c r="L55" s="466">
        <v>510</v>
      </c>
      <c r="M55" s="408">
        <v>275</v>
      </c>
      <c r="N55" s="408">
        <v>785</v>
      </c>
      <c r="O55" s="466">
        <v>453</v>
      </c>
      <c r="P55" s="408">
        <v>289</v>
      </c>
      <c r="Q55" s="408">
        <v>742</v>
      </c>
    </row>
    <row r="56" spans="2:17" ht="12.75">
      <c r="B56" s="396" t="s">
        <v>300</v>
      </c>
      <c r="C56" s="409">
        <v>34729</v>
      </c>
      <c r="D56" s="410">
        <v>35488</v>
      </c>
      <c r="E56" s="411">
        <v>70217</v>
      </c>
      <c r="F56" s="409">
        <v>34911</v>
      </c>
      <c r="G56" s="410">
        <v>35514</v>
      </c>
      <c r="H56" s="412">
        <v>70425</v>
      </c>
      <c r="I56" s="413">
        <v>34737</v>
      </c>
      <c r="J56" s="413">
        <v>35552</v>
      </c>
      <c r="K56" s="413">
        <v>70289</v>
      </c>
      <c r="L56" s="467">
        <v>34216</v>
      </c>
      <c r="M56" s="413">
        <v>35406</v>
      </c>
      <c r="N56" s="413">
        <v>69622</v>
      </c>
      <c r="O56" s="467">
        <v>34191</v>
      </c>
      <c r="P56" s="413">
        <v>35769</v>
      </c>
      <c r="Q56" s="413">
        <v>69960</v>
      </c>
    </row>
    <row r="57" spans="3:17" ht="12.75">
      <c r="C57" s="448"/>
      <c r="F57" s="448"/>
      <c r="G57" s="449"/>
      <c r="H57" s="450"/>
      <c r="L57" s="469"/>
      <c r="M57" s="470"/>
      <c r="N57" s="470"/>
      <c r="O57" s="469"/>
      <c r="P57" s="470"/>
      <c r="Q57" s="470"/>
    </row>
    <row r="58" spans="1:17" ht="12.75">
      <c r="A58" s="383" t="s">
        <v>699</v>
      </c>
      <c r="C58" s="448"/>
      <c r="F58" s="448"/>
      <c r="G58" s="449"/>
      <c r="H58" s="450"/>
      <c r="L58" s="469"/>
      <c r="M58" s="470"/>
      <c r="N58" s="470"/>
      <c r="O58" s="469"/>
      <c r="P58" s="470"/>
      <c r="Q58" s="470"/>
    </row>
    <row r="59" spans="2:17" ht="12.75">
      <c r="B59" s="390" t="s">
        <v>401</v>
      </c>
      <c r="C59" s="404">
        <v>98</v>
      </c>
      <c r="D59" s="405">
        <v>220</v>
      </c>
      <c r="E59" s="406">
        <v>318</v>
      </c>
      <c r="F59" s="404">
        <v>116</v>
      </c>
      <c r="G59" s="405">
        <v>253</v>
      </c>
      <c r="H59" s="407">
        <v>369</v>
      </c>
      <c r="I59" s="408">
        <v>123</v>
      </c>
      <c r="J59" s="408">
        <v>234</v>
      </c>
      <c r="K59" s="408">
        <v>357</v>
      </c>
      <c r="L59" s="466">
        <v>117</v>
      </c>
      <c r="M59" s="408">
        <v>225</v>
      </c>
      <c r="N59" s="408">
        <v>342</v>
      </c>
      <c r="O59" s="466">
        <v>107</v>
      </c>
      <c r="P59" s="408">
        <v>205</v>
      </c>
      <c r="Q59" s="408">
        <v>312</v>
      </c>
    </row>
    <row r="60" spans="2:17" ht="82.5" customHeight="1">
      <c r="B60" s="390" t="s">
        <v>507</v>
      </c>
      <c r="C60" s="404">
        <v>11</v>
      </c>
      <c r="D60" s="405">
        <v>10</v>
      </c>
      <c r="E60" s="406">
        <v>21</v>
      </c>
      <c r="F60" s="404">
        <v>7</v>
      </c>
      <c r="G60" s="405">
        <v>10</v>
      </c>
      <c r="H60" s="407">
        <v>17</v>
      </c>
      <c r="I60" s="408">
        <v>6</v>
      </c>
      <c r="J60" s="408">
        <v>11</v>
      </c>
      <c r="K60" s="408">
        <v>17</v>
      </c>
      <c r="L60" s="466">
        <v>19</v>
      </c>
      <c r="M60" s="408">
        <v>24</v>
      </c>
      <c r="N60" s="675">
        <v>43</v>
      </c>
      <c r="O60" s="466">
        <v>21</v>
      </c>
      <c r="P60" s="408">
        <v>26</v>
      </c>
      <c r="Q60" s="408">
        <v>47</v>
      </c>
    </row>
    <row r="61" spans="2:17" ht="26.25">
      <c r="B61" s="390" t="s">
        <v>152</v>
      </c>
      <c r="C61" s="404">
        <v>38</v>
      </c>
      <c r="D61" s="405">
        <v>118</v>
      </c>
      <c r="E61" s="406">
        <v>156</v>
      </c>
      <c r="F61" s="404">
        <v>39</v>
      </c>
      <c r="G61" s="405">
        <v>138</v>
      </c>
      <c r="H61" s="407">
        <v>177</v>
      </c>
      <c r="I61" s="408">
        <v>42</v>
      </c>
      <c r="J61" s="408">
        <v>112</v>
      </c>
      <c r="K61" s="408">
        <v>154</v>
      </c>
      <c r="L61" s="466">
        <v>32</v>
      </c>
      <c r="M61" s="408">
        <v>112</v>
      </c>
      <c r="N61" s="675">
        <v>144</v>
      </c>
      <c r="O61" s="466">
        <v>39</v>
      </c>
      <c r="P61" s="408">
        <v>91</v>
      </c>
      <c r="Q61" s="408">
        <v>130</v>
      </c>
    </row>
    <row r="62" spans="2:17" ht="12.75">
      <c r="B62" s="390" t="s">
        <v>391</v>
      </c>
      <c r="C62" s="404">
        <v>398</v>
      </c>
      <c r="D62" s="405">
        <v>488</v>
      </c>
      <c r="E62" s="406">
        <v>886</v>
      </c>
      <c r="F62" s="404">
        <v>440</v>
      </c>
      <c r="G62" s="405">
        <v>515</v>
      </c>
      <c r="H62" s="407">
        <v>955</v>
      </c>
      <c r="I62" s="408">
        <v>463</v>
      </c>
      <c r="J62" s="408">
        <v>603</v>
      </c>
      <c r="K62" s="408">
        <v>1066</v>
      </c>
      <c r="L62" s="466">
        <v>459</v>
      </c>
      <c r="M62" s="408">
        <v>623</v>
      </c>
      <c r="N62" s="675">
        <v>1082</v>
      </c>
      <c r="O62" s="466">
        <v>433</v>
      </c>
      <c r="P62" s="408">
        <v>581</v>
      </c>
      <c r="Q62" s="408">
        <v>1014</v>
      </c>
    </row>
    <row r="63" spans="2:17" ht="15" customHeight="1">
      <c r="B63" s="390" t="s">
        <v>153</v>
      </c>
      <c r="C63" s="404">
        <v>83</v>
      </c>
      <c r="D63" s="405">
        <v>90</v>
      </c>
      <c r="E63" s="406">
        <v>173</v>
      </c>
      <c r="F63" s="404">
        <v>71</v>
      </c>
      <c r="G63" s="405">
        <v>88</v>
      </c>
      <c r="H63" s="407">
        <v>159</v>
      </c>
      <c r="I63" s="408">
        <v>84</v>
      </c>
      <c r="J63" s="408">
        <v>93</v>
      </c>
      <c r="K63" s="408">
        <v>177</v>
      </c>
      <c r="L63" s="466">
        <v>96</v>
      </c>
      <c r="M63" s="408">
        <v>114</v>
      </c>
      <c r="N63" s="408">
        <v>210</v>
      </c>
      <c r="O63" s="466">
        <v>95</v>
      </c>
      <c r="P63" s="408">
        <v>133</v>
      </c>
      <c r="Q63" s="408">
        <v>228</v>
      </c>
    </row>
    <row r="64" spans="2:17" ht="12.75">
      <c r="B64" s="390" t="s">
        <v>392</v>
      </c>
      <c r="C64" s="404">
        <v>372</v>
      </c>
      <c r="D64" s="405">
        <v>443</v>
      </c>
      <c r="E64" s="406">
        <v>815</v>
      </c>
      <c r="F64" s="404">
        <v>423</v>
      </c>
      <c r="G64" s="405">
        <v>479</v>
      </c>
      <c r="H64" s="407">
        <v>902</v>
      </c>
      <c r="I64" s="408">
        <v>409</v>
      </c>
      <c r="J64" s="408">
        <v>511</v>
      </c>
      <c r="K64" s="408">
        <v>920</v>
      </c>
      <c r="L64" s="466">
        <v>379</v>
      </c>
      <c r="M64" s="408">
        <v>577</v>
      </c>
      <c r="N64" s="408">
        <v>956</v>
      </c>
      <c r="O64" s="466">
        <v>350</v>
      </c>
      <c r="P64" s="408">
        <v>534</v>
      </c>
      <c r="Q64" s="408">
        <v>884</v>
      </c>
    </row>
    <row r="65" spans="2:17" ht="12.75">
      <c r="B65" s="390" t="s">
        <v>402</v>
      </c>
      <c r="C65" s="404">
        <v>471</v>
      </c>
      <c r="D65" s="405">
        <v>707</v>
      </c>
      <c r="E65" s="406">
        <v>1178</v>
      </c>
      <c r="F65" s="404">
        <v>513</v>
      </c>
      <c r="G65" s="405">
        <v>815</v>
      </c>
      <c r="H65" s="407">
        <v>1328</v>
      </c>
      <c r="I65" s="408">
        <v>758</v>
      </c>
      <c r="J65" s="408">
        <v>1156</v>
      </c>
      <c r="K65" s="408">
        <v>1914</v>
      </c>
      <c r="L65" s="466">
        <v>853</v>
      </c>
      <c r="M65" s="408">
        <v>1281</v>
      </c>
      <c r="N65" s="408">
        <v>2134</v>
      </c>
      <c r="O65" s="466">
        <v>896</v>
      </c>
      <c r="P65" s="408">
        <v>1306</v>
      </c>
      <c r="Q65" s="408">
        <v>2202</v>
      </c>
    </row>
    <row r="66" spans="2:17" ht="12.75">
      <c r="B66" s="390" t="s">
        <v>403</v>
      </c>
      <c r="C66" s="404">
        <v>142</v>
      </c>
      <c r="D66" s="405">
        <v>391</v>
      </c>
      <c r="E66" s="406">
        <v>533</v>
      </c>
      <c r="F66" s="404">
        <v>176</v>
      </c>
      <c r="G66" s="405">
        <v>410</v>
      </c>
      <c r="H66" s="407">
        <v>586</v>
      </c>
      <c r="I66" s="408">
        <v>211</v>
      </c>
      <c r="J66" s="408">
        <v>489</v>
      </c>
      <c r="K66" s="408">
        <v>700</v>
      </c>
      <c r="L66" s="466">
        <v>222</v>
      </c>
      <c r="M66" s="408">
        <v>563</v>
      </c>
      <c r="N66" s="408">
        <v>785</v>
      </c>
      <c r="O66" s="466">
        <v>204</v>
      </c>
      <c r="P66" s="408">
        <v>576</v>
      </c>
      <c r="Q66" s="408">
        <v>780</v>
      </c>
    </row>
    <row r="67" spans="2:17" ht="12.75">
      <c r="B67" s="390" t="s">
        <v>393</v>
      </c>
      <c r="C67" s="404">
        <v>114</v>
      </c>
      <c r="D67" s="405">
        <v>86</v>
      </c>
      <c r="E67" s="406">
        <v>200</v>
      </c>
      <c r="F67" s="404">
        <v>107</v>
      </c>
      <c r="G67" s="405">
        <v>107</v>
      </c>
      <c r="H67" s="407">
        <v>214</v>
      </c>
      <c r="I67" s="408">
        <v>104</v>
      </c>
      <c r="J67" s="408">
        <v>99</v>
      </c>
      <c r="K67" s="408">
        <v>203</v>
      </c>
      <c r="L67" s="466">
        <v>102</v>
      </c>
      <c r="M67" s="408">
        <v>102</v>
      </c>
      <c r="N67" s="408">
        <v>204</v>
      </c>
      <c r="O67" s="466">
        <v>97</v>
      </c>
      <c r="P67" s="408">
        <v>76</v>
      </c>
      <c r="Q67" s="408">
        <v>173</v>
      </c>
    </row>
    <row r="68" spans="2:17" ht="12.75">
      <c r="B68" s="390" t="s">
        <v>698</v>
      </c>
      <c r="C68" s="404">
        <v>0</v>
      </c>
      <c r="D68" s="405">
        <v>0</v>
      </c>
      <c r="E68" s="406">
        <v>0</v>
      </c>
      <c r="F68" s="404">
        <v>0</v>
      </c>
      <c r="G68" s="405">
        <v>0</v>
      </c>
      <c r="H68" s="407">
        <v>0</v>
      </c>
      <c r="I68" s="408">
        <v>6</v>
      </c>
      <c r="J68" s="408">
        <v>25</v>
      </c>
      <c r="K68" s="408">
        <v>31</v>
      </c>
      <c r="L68" s="466">
        <v>7</v>
      </c>
      <c r="M68" s="408">
        <v>23</v>
      </c>
      <c r="N68" s="408">
        <v>30</v>
      </c>
      <c r="O68" s="466">
        <v>3</v>
      </c>
      <c r="P68" s="408">
        <v>19</v>
      </c>
      <c r="Q68" s="408">
        <v>22</v>
      </c>
    </row>
    <row r="69" spans="2:17" ht="12.75">
      <c r="B69" s="390" t="s">
        <v>404</v>
      </c>
      <c r="C69" s="404">
        <v>141</v>
      </c>
      <c r="D69" s="405">
        <v>479</v>
      </c>
      <c r="E69" s="406">
        <v>620</v>
      </c>
      <c r="F69" s="404">
        <v>155</v>
      </c>
      <c r="G69" s="405">
        <v>526</v>
      </c>
      <c r="H69" s="407">
        <v>681</v>
      </c>
      <c r="I69" s="408">
        <v>171</v>
      </c>
      <c r="J69" s="408">
        <v>576</v>
      </c>
      <c r="K69" s="408">
        <v>747</v>
      </c>
      <c r="L69" s="466">
        <v>193</v>
      </c>
      <c r="M69" s="408">
        <v>619</v>
      </c>
      <c r="N69" s="408">
        <v>812</v>
      </c>
      <c r="O69" s="466">
        <v>207</v>
      </c>
      <c r="P69" s="408">
        <v>644</v>
      </c>
      <c r="Q69" s="408">
        <v>851</v>
      </c>
    </row>
    <row r="70" spans="2:17" ht="26.25">
      <c r="B70" s="390" t="s">
        <v>194</v>
      </c>
      <c r="C70" s="404">
        <v>2663</v>
      </c>
      <c r="D70" s="405">
        <v>1967</v>
      </c>
      <c r="E70" s="406">
        <v>4630</v>
      </c>
      <c r="F70" s="404">
        <v>2942</v>
      </c>
      <c r="G70" s="405">
        <v>1994</v>
      </c>
      <c r="H70" s="407">
        <v>4936</v>
      </c>
      <c r="I70" s="408">
        <v>2948</v>
      </c>
      <c r="J70" s="408">
        <v>2011</v>
      </c>
      <c r="K70" s="408">
        <v>4959</v>
      </c>
      <c r="L70" s="466">
        <v>2945</v>
      </c>
      <c r="M70" s="408">
        <v>1922</v>
      </c>
      <c r="N70" s="408">
        <v>4867</v>
      </c>
      <c r="O70" s="466">
        <v>2830</v>
      </c>
      <c r="P70" s="408">
        <v>1887</v>
      </c>
      <c r="Q70" s="408">
        <v>4717</v>
      </c>
    </row>
    <row r="71" spans="2:17" ht="54" customHeight="1">
      <c r="B71" s="390" t="s">
        <v>719</v>
      </c>
      <c r="C71" s="404" t="s">
        <v>723</v>
      </c>
      <c r="D71" s="405" t="s">
        <v>723</v>
      </c>
      <c r="E71" s="406" t="s">
        <v>723</v>
      </c>
      <c r="F71" s="404" t="s">
        <v>723</v>
      </c>
      <c r="G71" s="405" t="s">
        <v>723</v>
      </c>
      <c r="H71" s="407" t="s">
        <v>723</v>
      </c>
      <c r="I71" s="408" t="s">
        <v>723</v>
      </c>
      <c r="J71" s="408" t="s">
        <v>723</v>
      </c>
      <c r="K71" s="408" t="s">
        <v>723</v>
      </c>
      <c r="L71" s="466">
        <v>5</v>
      </c>
      <c r="M71" s="408">
        <v>60</v>
      </c>
      <c r="N71" s="408">
        <v>65</v>
      </c>
      <c r="O71" s="466">
        <v>19</v>
      </c>
      <c r="P71" s="408">
        <v>93</v>
      </c>
      <c r="Q71" s="408">
        <v>112</v>
      </c>
    </row>
    <row r="72" spans="2:17" ht="24.75" customHeight="1">
      <c r="B72" s="471" t="s">
        <v>409</v>
      </c>
      <c r="C72" s="404">
        <v>10</v>
      </c>
      <c r="D72" s="405">
        <v>24</v>
      </c>
      <c r="E72" s="406">
        <v>34</v>
      </c>
      <c r="F72" s="404">
        <v>9</v>
      </c>
      <c r="G72" s="405">
        <v>37</v>
      </c>
      <c r="H72" s="407">
        <v>46</v>
      </c>
      <c r="I72" s="408">
        <v>21</v>
      </c>
      <c r="J72" s="408">
        <v>31</v>
      </c>
      <c r="K72" s="408">
        <v>52</v>
      </c>
      <c r="L72" s="466">
        <v>22</v>
      </c>
      <c r="M72" s="408">
        <v>40</v>
      </c>
      <c r="N72" s="408">
        <v>62</v>
      </c>
      <c r="O72" s="466">
        <v>12</v>
      </c>
      <c r="P72" s="408">
        <v>56</v>
      </c>
      <c r="Q72" s="408">
        <v>68</v>
      </c>
    </row>
    <row r="73" spans="2:17" ht="39">
      <c r="B73" s="390" t="s">
        <v>488</v>
      </c>
      <c r="C73" s="404">
        <v>28</v>
      </c>
      <c r="D73" s="405">
        <v>30</v>
      </c>
      <c r="E73" s="406">
        <v>58</v>
      </c>
      <c r="F73" s="404">
        <v>27</v>
      </c>
      <c r="G73" s="405">
        <v>27</v>
      </c>
      <c r="H73" s="407">
        <v>54</v>
      </c>
      <c r="I73" s="408">
        <v>52</v>
      </c>
      <c r="J73" s="408">
        <v>41</v>
      </c>
      <c r="K73" s="408">
        <v>93</v>
      </c>
      <c r="L73" s="466">
        <v>65</v>
      </c>
      <c r="M73" s="408">
        <v>47</v>
      </c>
      <c r="N73" s="408">
        <v>112</v>
      </c>
      <c r="O73" s="466">
        <v>76</v>
      </c>
      <c r="P73" s="408">
        <v>46</v>
      </c>
      <c r="Q73" s="408">
        <v>122</v>
      </c>
    </row>
    <row r="74" spans="2:17" ht="26.25">
      <c r="B74" s="390" t="s">
        <v>423</v>
      </c>
      <c r="C74" s="404">
        <v>22</v>
      </c>
      <c r="D74" s="405">
        <v>36</v>
      </c>
      <c r="E74" s="406">
        <v>58</v>
      </c>
      <c r="F74" s="404">
        <v>22</v>
      </c>
      <c r="G74" s="405">
        <v>33</v>
      </c>
      <c r="H74" s="407">
        <v>55</v>
      </c>
      <c r="I74" s="408">
        <v>10</v>
      </c>
      <c r="J74" s="408">
        <v>15</v>
      </c>
      <c r="K74" s="408">
        <v>25</v>
      </c>
      <c r="L74" s="466">
        <v>16</v>
      </c>
      <c r="M74" s="408">
        <v>27</v>
      </c>
      <c r="N74" s="408">
        <v>43</v>
      </c>
      <c r="O74" s="466">
        <v>12</v>
      </c>
      <c r="P74" s="408">
        <v>30</v>
      </c>
      <c r="Q74" s="408">
        <v>42</v>
      </c>
    </row>
    <row r="75" spans="2:17" ht="12.75">
      <c r="B75" s="390" t="s">
        <v>405</v>
      </c>
      <c r="C75" s="404">
        <v>211</v>
      </c>
      <c r="D75" s="405">
        <v>698</v>
      </c>
      <c r="E75" s="406">
        <v>909</v>
      </c>
      <c r="F75" s="404">
        <v>216</v>
      </c>
      <c r="G75" s="405">
        <v>719</v>
      </c>
      <c r="H75" s="407">
        <v>935</v>
      </c>
      <c r="I75" s="408">
        <v>207</v>
      </c>
      <c r="J75" s="408">
        <v>712</v>
      </c>
      <c r="K75" s="408">
        <v>919</v>
      </c>
      <c r="L75" s="466">
        <v>218</v>
      </c>
      <c r="M75" s="408">
        <v>711</v>
      </c>
      <c r="N75" s="408">
        <v>929</v>
      </c>
      <c r="O75" s="466">
        <v>213</v>
      </c>
      <c r="P75" s="408">
        <v>718</v>
      </c>
      <c r="Q75" s="408">
        <v>931</v>
      </c>
    </row>
    <row r="76" spans="2:17" ht="12.75">
      <c r="B76" s="390" t="s">
        <v>406</v>
      </c>
      <c r="C76" s="404">
        <v>1301</v>
      </c>
      <c r="D76" s="405">
        <v>2189</v>
      </c>
      <c r="E76" s="406">
        <v>3490</v>
      </c>
      <c r="F76" s="404">
        <v>1425</v>
      </c>
      <c r="G76" s="405">
        <v>2277</v>
      </c>
      <c r="H76" s="407">
        <v>3702</v>
      </c>
      <c r="I76" s="408">
        <v>1500</v>
      </c>
      <c r="J76" s="408">
        <v>2313</v>
      </c>
      <c r="K76" s="408">
        <v>3813</v>
      </c>
      <c r="L76" s="466">
        <v>1550</v>
      </c>
      <c r="M76" s="408">
        <v>2265</v>
      </c>
      <c r="N76" s="408">
        <v>3815</v>
      </c>
      <c r="O76" s="466">
        <v>1592</v>
      </c>
      <c r="P76" s="408">
        <v>2251</v>
      </c>
      <c r="Q76" s="408">
        <v>3843</v>
      </c>
    </row>
    <row r="77" spans="2:17" ht="27" customHeight="1">
      <c r="B77" s="390" t="s">
        <v>154</v>
      </c>
      <c r="C77" s="404">
        <v>11</v>
      </c>
      <c r="D77" s="405">
        <v>9</v>
      </c>
      <c r="E77" s="406">
        <v>20</v>
      </c>
      <c r="F77" s="404">
        <v>19</v>
      </c>
      <c r="G77" s="405">
        <v>17</v>
      </c>
      <c r="H77" s="407">
        <v>36</v>
      </c>
      <c r="I77" s="408">
        <v>28</v>
      </c>
      <c r="J77" s="408">
        <v>17</v>
      </c>
      <c r="K77" s="408">
        <v>45</v>
      </c>
      <c r="L77" s="466">
        <v>34</v>
      </c>
      <c r="M77" s="408">
        <v>21</v>
      </c>
      <c r="N77" s="408">
        <v>55</v>
      </c>
      <c r="O77" s="466">
        <v>32</v>
      </c>
      <c r="P77" s="408">
        <v>23</v>
      </c>
      <c r="Q77" s="408">
        <v>55</v>
      </c>
    </row>
    <row r="78" spans="2:17" ht="12.75">
      <c r="B78" s="390" t="s">
        <v>407</v>
      </c>
      <c r="C78" s="404">
        <v>348</v>
      </c>
      <c r="D78" s="405">
        <v>197</v>
      </c>
      <c r="E78" s="406">
        <v>545</v>
      </c>
      <c r="F78" s="404">
        <v>378</v>
      </c>
      <c r="G78" s="405">
        <v>197</v>
      </c>
      <c r="H78" s="407">
        <v>575</v>
      </c>
      <c r="I78" s="408">
        <v>393</v>
      </c>
      <c r="J78" s="408">
        <v>214</v>
      </c>
      <c r="K78" s="408">
        <v>607</v>
      </c>
      <c r="L78" s="466">
        <v>400</v>
      </c>
      <c r="M78" s="408">
        <v>220</v>
      </c>
      <c r="N78" s="408">
        <v>620</v>
      </c>
      <c r="O78" s="466">
        <v>364</v>
      </c>
      <c r="P78" s="408">
        <v>159</v>
      </c>
      <c r="Q78" s="408">
        <v>523</v>
      </c>
    </row>
    <row r="79" spans="2:17" ht="26.25">
      <c r="B79" s="390" t="s">
        <v>162</v>
      </c>
      <c r="C79" s="404">
        <v>52</v>
      </c>
      <c r="D79" s="405">
        <v>62</v>
      </c>
      <c r="E79" s="406">
        <v>114</v>
      </c>
      <c r="F79" s="404">
        <v>64</v>
      </c>
      <c r="G79" s="405">
        <v>78</v>
      </c>
      <c r="H79" s="407">
        <v>142</v>
      </c>
      <c r="I79" s="408">
        <v>89</v>
      </c>
      <c r="J79" s="408">
        <v>89</v>
      </c>
      <c r="K79" s="408">
        <v>178</v>
      </c>
      <c r="L79" s="466">
        <v>94</v>
      </c>
      <c r="M79" s="408">
        <v>109</v>
      </c>
      <c r="N79" s="408">
        <v>203</v>
      </c>
      <c r="O79" s="466">
        <v>98</v>
      </c>
      <c r="P79" s="408">
        <v>110</v>
      </c>
      <c r="Q79" s="408">
        <v>208</v>
      </c>
    </row>
    <row r="80" spans="2:17" ht="12.75">
      <c r="B80" s="390" t="s">
        <v>147</v>
      </c>
      <c r="C80" s="404">
        <v>90</v>
      </c>
      <c r="D80" s="405">
        <v>130</v>
      </c>
      <c r="E80" s="406">
        <v>220</v>
      </c>
      <c r="F80" s="404">
        <v>89</v>
      </c>
      <c r="G80" s="405">
        <v>115</v>
      </c>
      <c r="H80" s="407">
        <v>204</v>
      </c>
      <c r="I80" s="408">
        <v>76</v>
      </c>
      <c r="J80" s="408">
        <v>123</v>
      </c>
      <c r="K80" s="408">
        <v>199</v>
      </c>
      <c r="L80" s="466">
        <v>76</v>
      </c>
      <c r="M80" s="408">
        <v>123</v>
      </c>
      <c r="N80" s="408">
        <v>199</v>
      </c>
      <c r="O80" s="466">
        <v>66</v>
      </c>
      <c r="P80" s="408">
        <v>136</v>
      </c>
      <c r="Q80" s="408">
        <v>202</v>
      </c>
    </row>
    <row r="81" spans="2:17" ht="12.75">
      <c r="B81" s="390" t="s">
        <v>697</v>
      </c>
      <c r="C81" s="404">
        <v>97</v>
      </c>
      <c r="D81" s="405">
        <v>132</v>
      </c>
      <c r="E81" s="406">
        <v>229</v>
      </c>
      <c r="F81" s="404">
        <v>132</v>
      </c>
      <c r="G81" s="405">
        <v>191</v>
      </c>
      <c r="H81" s="407">
        <v>323</v>
      </c>
      <c r="I81" s="408">
        <v>0</v>
      </c>
      <c r="J81" s="408">
        <v>0</v>
      </c>
      <c r="K81" s="408">
        <v>0</v>
      </c>
      <c r="L81" s="466">
        <v>0</v>
      </c>
      <c r="M81" s="408">
        <v>0</v>
      </c>
      <c r="N81" s="408">
        <v>0</v>
      </c>
      <c r="O81" s="466">
        <v>0</v>
      </c>
      <c r="P81" s="408">
        <v>0</v>
      </c>
      <c r="Q81" s="408">
        <v>0</v>
      </c>
    </row>
    <row r="82" spans="2:17" ht="27" customHeight="1">
      <c r="B82" s="390" t="s">
        <v>195</v>
      </c>
      <c r="C82" s="404">
        <v>125</v>
      </c>
      <c r="D82" s="405">
        <v>108</v>
      </c>
      <c r="E82" s="406">
        <v>233</v>
      </c>
      <c r="F82" s="404">
        <v>143</v>
      </c>
      <c r="G82" s="405">
        <v>94</v>
      </c>
      <c r="H82" s="407">
        <v>237</v>
      </c>
      <c r="I82" s="408">
        <v>114</v>
      </c>
      <c r="J82" s="408">
        <v>87</v>
      </c>
      <c r="K82" s="408">
        <v>201</v>
      </c>
      <c r="L82" s="466">
        <v>127</v>
      </c>
      <c r="M82" s="408">
        <v>83</v>
      </c>
      <c r="N82" s="408">
        <v>210</v>
      </c>
      <c r="O82" s="466">
        <v>153</v>
      </c>
      <c r="P82" s="408">
        <v>85</v>
      </c>
      <c r="Q82" s="408">
        <v>238</v>
      </c>
    </row>
    <row r="83" spans="2:17" ht="12.75">
      <c r="B83" s="390" t="s">
        <v>395</v>
      </c>
      <c r="C83" s="404">
        <v>1113</v>
      </c>
      <c r="D83" s="405">
        <v>902</v>
      </c>
      <c r="E83" s="406">
        <v>2015</v>
      </c>
      <c r="F83" s="404">
        <v>1085</v>
      </c>
      <c r="G83" s="405">
        <v>944</v>
      </c>
      <c r="H83" s="407">
        <v>2029</v>
      </c>
      <c r="I83" s="408">
        <v>1191</v>
      </c>
      <c r="J83" s="408">
        <v>948</v>
      </c>
      <c r="K83" s="408">
        <v>2139</v>
      </c>
      <c r="L83" s="466">
        <v>1326</v>
      </c>
      <c r="M83" s="408">
        <v>1031</v>
      </c>
      <c r="N83" s="408">
        <v>2357</v>
      </c>
      <c r="O83" s="466">
        <v>1364</v>
      </c>
      <c r="P83" s="408">
        <v>1040</v>
      </c>
      <c r="Q83" s="408">
        <v>2404</v>
      </c>
    </row>
    <row r="84" spans="2:17" ht="12.75">
      <c r="B84" s="390" t="s">
        <v>396</v>
      </c>
      <c r="C84" s="404">
        <v>2320</v>
      </c>
      <c r="D84" s="405">
        <v>335</v>
      </c>
      <c r="E84" s="406">
        <v>2655</v>
      </c>
      <c r="F84" s="404">
        <v>2478</v>
      </c>
      <c r="G84" s="405">
        <v>346</v>
      </c>
      <c r="H84" s="407">
        <v>2824</v>
      </c>
      <c r="I84" s="408">
        <v>2587</v>
      </c>
      <c r="J84" s="408">
        <v>389</v>
      </c>
      <c r="K84" s="408">
        <v>2976</v>
      </c>
      <c r="L84" s="466">
        <v>2530</v>
      </c>
      <c r="M84" s="408">
        <v>406</v>
      </c>
      <c r="N84" s="408">
        <v>2936</v>
      </c>
      <c r="O84" s="466">
        <v>2451</v>
      </c>
      <c r="P84" s="408">
        <v>355</v>
      </c>
      <c r="Q84" s="408">
        <v>2806</v>
      </c>
    </row>
    <row r="85" spans="2:17" ht="12.75">
      <c r="B85" s="390" t="s">
        <v>397</v>
      </c>
      <c r="C85" s="404">
        <v>395</v>
      </c>
      <c r="D85" s="405">
        <v>411</v>
      </c>
      <c r="E85" s="406">
        <v>806</v>
      </c>
      <c r="F85" s="404">
        <v>413</v>
      </c>
      <c r="G85" s="405">
        <v>424</v>
      </c>
      <c r="H85" s="407">
        <v>837</v>
      </c>
      <c r="I85" s="408">
        <v>427</v>
      </c>
      <c r="J85" s="408">
        <v>471</v>
      </c>
      <c r="K85" s="408">
        <v>898</v>
      </c>
      <c r="L85" s="466">
        <v>398</v>
      </c>
      <c r="M85" s="408">
        <v>478</v>
      </c>
      <c r="N85" s="408">
        <v>876</v>
      </c>
      <c r="O85" s="466">
        <v>397</v>
      </c>
      <c r="P85" s="408">
        <v>444</v>
      </c>
      <c r="Q85" s="408">
        <v>841</v>
      </c>
    </row>
    <row r="86" spans="2:17" ht="12.75">
      <c r="B86" s="390" t="s">
        <v>398</v>
      </c>
      <c r="C86" s="404">
        <v>100</v>
      </c>
      <c r="D86" s="405">
        <v>9</v>
      </c>
      <c r="E86" s="406">
        <v>109</v>
      </c>
      <c r="F86" s="404">
        <v>104</v>
      </c>
      <c r="G86" s="405">
        <v>17</v>
      </c>
      <c r="H86" s="407">
        <v>121</v>
      </c>
      <c r="I86" s="408">
        <v>87</v>
      </c>
      <c r="J86" s="408">
        <v>18</v>
      </c>
      <c r="K86" s="408">
        <v>105</v>
      </c>
      <c r="L86" s="466">
        <v>105</v>
      </c>
      <c r="M86" s="408">
        <v>19</v>
      </c>
      <c r="N86" s="408">
        <v>124</v>
      </c>
      <c r="O86" s="466">
        <v>118</v>
      </c>
      <c r="P86" s="408">
        <v>16</v>
      </c>
      <c r="Q86" s="408">
        <v>134</v>
      </c>
    </row>
    <row r="87" spans="2:17" ht="12.75">
      <c r="B87" s="390" t="s">
        <v>139</v>
      </c>
      <c r="C87" s="404">
        <v>971</v>
      </c>
      <c r="D87" s="405">
        <v>1380</v>
      </c>
      <c r="E87" s="406">
        <v>2351</v>
      </c>
      <c r="F87" s="404">
        <v>1054</v>
      </c>
      <c r="G87" s="405">
        <v>1422</v>
      </c>
      <c r="H87" s="407">
        <v>2476</v>
      </c>
      <c r="I87" s="408">
        <v>1048</v>
      </c>
      <c r="J87" s="408">
        <v>1461</v>
      </c>
      <c r="K87" s="408">
        <v>2509</v>
      </c>
      <c r="L87" s="466">
        <v>974</v>
      </c>
      <c r="M87" s="408">
        <v>1387</v>
      </c>
      <c r="N87" s="408">
        <v>2361</v>
      </c>
      <c r="O87" s="466">
        <v>889</v>
      </c>
      <c r="P87" s="408">
        <v>1280</v>
      </c>
      <c r="Q87" s="408">
        <v>2169</v>
      </c>
    </row>
    <row r="88" spans="2:17" ht="26.25">
      <c r="B88" s="390" t="s">
        <v>155</v>
      </c>
      <c r="C88" s="404">
        <v>63</v>
      </c>
      <c r="D88" s="405">
        <v>188</v>
      </c>
      <c r="E88" s="406">
        <v>251</v>
      </c>
      <c r="F88" s="404">
        <v>65</v>
      </c>
      <c r="G88" s="405">
        <v>193</v>
      </c>
      <c r="H88" s="407">
        <v>258</v>
      </c>
      <c r="I88" s="408">
        <v>75</v>
      </c>
      <c r="J88" s="408">
        <v>219</v>
      </c>
      <c r="K88" s="408">
        <v>294</v>
      </c>
      <c r="L88" s="466">
        <v>74</v>
      </c>
      <c r="M88" s="408">
        <v>231</v>
      </c>
      <c r="N88" s="408">
        <v>305</v>
      </c>
      <c r="O88" s="466">
        <v>59</v>
      </c>
      <c r="P88" s="408">
        <v>240</v>
      </c>
      <c r="Q88" s="408">
        <v>299</v>
      </c>
    </row>
    <row r="89" spans="2:17" ht="12.75">
      <c r="B89" s="390" t="s">
        <v>156</v>
      </c>
      <c r="C89" s="404">
        <v>57</v>
      </c>
      <c r="D89" s="405">
        <v>24</v>
      </c>
      <c r="E89" s="406">
        <v>81</v>
      </c>
      <c r="F89" s="404">
        <v>33</v>
      </c>
      <c r="G89" s="405">
        <v>39</v>
      </c>
      <c r="H89" s="407">
        <v>72</v>
      </c>
      <c r="I89" s="408">
        <v>44</v>
      </c>
      <c r="J89" s="408">
        <v>35</v>
      </c>
      <c r="K89" s="408">
        <v>79</v>
      </c>
      <c r="L89" s="466">
        <v>48</v>
      </c>
      <c r="M89" s="408">
        <v>27</v>
      </c>
      <c r="N89" s="408">
        <v>75</v>
      </c>
      <c r="O89" s="466">
        <v>44</v>
      </c>
      <c r="P89" s="408">
        <v>32</v>
      </c>
      <c r="Q89" s="408">
        <v>76</v>
      </c>
    </row>
    <row r="90" spans="2:17" ht="12.75">
      <c r="B90" s="390" t="s">
        <v>148</v>
      </c>
      <c r="C90" s="404">
        <v>99</v>
      </c>
      <c r="D90" s="405">
        <v>33</v>
      </c>
      <c r="E90" s="406">
        <v>132</v>
      </c>
      <c r="F90" s="404">
        <v>92</v>
      </c>
      <c r="G90" s="405">
        <v>35</v>
      </c>
      <c r="H90" s="407">
        <v>127</v>
      </c>
      <c r="I90" s="408">
        <v>82</v>
      </c>
      <c r="J90" s="408">
        <v>48</v>
      </c>
      <c r="K90" s="408">
        <v>130</v>
      </c>
      <c r="L90" s="466">
        <v>61</v>
      </c>
      <c r="M90" s="408">
        <v>56</v>
      </c>
      <c r="N90" s="408">
        <v>117</v>
      </c>
      <c r="O90" s="466">
        <v>66</v>
      </c>
      <c r="P90" s="408">
        <v>47</v>
      </c>
      <c r="Q90" s="408">
        <v>113</v>
      </c>
    </row>
    <row r="91" spans="2:17" ht="13.5" customHeight="1">
      <c r="B91" s="390" t="s">
        <v>146</v>
      </c>
      <c r="C91" s="404">
        <v>599</v>
      </c>
      <c r="D91" s="405">
        <v>2932</v>
      </c>
      <c r="E91" s="406">
        <v>3531</v>
      </c>
      <c r="F91" s="404">
        <v>591</v>
      </c>
      <c r="G91" s="405">
        <v>3208</v>
      </c>
      <c r="H91" s="407">
        <v>3799</v>
      </c>
      <c r="I91" s="408">
        <v>597</v>
      </c>
      <c r="J91" s="408">
        <v>3342</v>
      </c>
      <c r="K91" s="408">
        <v>3939</v>
      </c>
      <c r="L91" s="466">
        <v>602</v>
      </c>
      <c r="M91" s="408">
        <v>3369</v>
      </c>
      <c r="N91" s="408">
        <v>3971</v>
      </c>
      <c r="O91" s="466">
        <v>588</v>
      </c>
      <c r="P91" s="408">
        <v>3332</v>
      </c>
      <c r="Q91" s="408">
        <v>3920</v>
      </c>
    </row>
    <row r="92" spans="2:17" ht="13.5" customHeight="1">
      <c r="B92" s="390" t="s">
        <v>196</v>
      </c>
      <c r="C92" s="404">
        <v>1285</v>
      </c>
      <c r="D92" s="405">
        <v>2084</v>
      </c>
      <c r="E92" s="406">
        <v>3369</v>
      </c>
      <c r="F92" s="404">
        <v>1389</v>
      </c>
      <c r="G92" s="405">
        <v>2301</v>
      </c>
      <c r="H92" s="407">
        <v>3690</v>
      </c>
      <c r="I92" s="408">
        <v>1475</v>
      </c>
      <c r="J92" s="408">
        <v>2369</v>
      </c>
      <c r="K92" s="408">
        <v>3844</v>
      </c>
      <c r="L92" s="466">
        <v>1506</v>
      </c>
      <c r="M92" s="408">
        <v>2371</v>
      </c>
      <c r="N92" s="408">
        <v>3877</v>
      </c>
      <c r="O92" s="466">
        <v>1446</v>
      </c>
      <c r="P92" s="408">
        <v>2359</v>
      </c>
      <c r="Q92" s="408">
        <v>3805</v>
      </c>
    </row>
    <row r="93" spans="2:17" ht="12.75">
      <c r="B93" s="390" t="s">
        <v>140</v>
      </c>
      <c r="C93" s="404">
        <v>146</v>
      </c>
      <c r="D93" s="405">
        <v>624</v>
      </c>
      <c r="E93" s="406">
        <v>770</v>
      </c>
      <c r="F93" s="404">
        <v>149</v>
      </c>
      <c r="G93" s="405">
        <v>605</v>
      </c>
      <c r="H93" s="407">
        <v>754</v>
      </c>
      <c r="I93" s="408">
        <v>142</v>
      </c>
      <c r="J93" s="408">
        <v>689</v>
      </c>
      <c r="K93" s="408">
        <v>831</v>
      </c>
      <c r="L93" s="466">
        <v>155</v>
      </c>
      <c r="M93" s="408">
        <v>666</v>
      </c>
      <c r="N93" s="408">
        <v>821</v>
      </c>
      <c r="O93" s="466">
        <v>167</v>
      </c>
      <c r="P93" s="408">
        <v>691</v>
      </c>
      <c r="Q93" s="408">
        <v>858</v>
      </c>
    </row>
    <row r="94" spans="2:17" ht="12.75">
      <c r="B94" s="390" t="s">
        <v>141</v>
      </c>
      <c r="C94" s="404">
        <v>293</v>
      </c>
      <c r="D94" s="405">
        <v>873</v>
      </c>
      <c r="E94" s="406">
        <v>1166</v>
      </c>
      <c r="F94" s="404">
        <v>321</v>
      </c>
      <c r="G94" s="405">
        <v>936</v>
      </c>
      <c r="H94" s="407">
        <v>1257</v>
      </c>
      <c r="I94" s="408">
        <v>313</v>
      </c>
      <c r="J94" s="408">
        <v>920</v>
      </c>
      <c r="K94" s="408">
        <v>1233</v>
      </c>
      <c r="L94" s="466">
        <v>310</v>
      </c>
      <c r="M94" s="408">
        <v>938</v>
      </c>
      <c r="N94" s="408">
        <v>1248</v>
      </c>
      <c r="O94" s="466">
        <v>285</v>
      </c>
      <c r="P94" s="408">
        <v>816</v>
      </c>
      <c r="Q94" s="408">
        <v>1101</v>
      </c>
    </row>
    <row r="95" spans="2:17" ht="12.75">
      <c r="B95" s="390" t="s">
        <v>149</v>
      </c>
      <c r="C95" s="404">
        <v>86</v>
      </c>
      <c r="D95" s="405">
        <v>157</v>
      </c>
      <c r="E95" s="406">
        <v>243</v>
      </c>
      <c r="F95" s="404">
        <v>80</v>
      </c>
      <c r="G95" s="405">
        <v>161</v>
      </c>
      <c r="H95" s="407">
        <v>241</v>
      </c>
      <c r="I95" s="408">
        <v>90</v>
      </c>
      <c r="J95" s="408">
        <v>151</v>
      </c>
      <c r="K95" s="408">
        <v>241</v>
      </c>
      <c r="L95" s="466">
        <v>85</v>
      </c>
      <c r="M95" s="408">
        <v>137</v>
      </c>
      <c r="N95" s="408">
        <v>222</v>
      </c>
      <c r="O95" s="466">
        <v>79</v>
      </c>
      <c r="P95" s="408">
        <v>136</v>
      </c>
      <c r="Q95" s="408">
        <v>215</v>
      </c>
    </row>
    <row r="96" spans="2:17" ht="12.75">
      <c r="B96" s="390" t="s">
        <v>142</v>
      </c>
      <c r="C96" s="404">
        <v>657</v>
      </c>
      <c r="D96" s="405">
        <v>582</v>
      </c>
      <c r="E96" s="406">
        <v>1239</v>
      </c>
      <c r="F96" s="404">
        <v>677</v>
      </c>
      <c r="G96" s="405">
        <v>589</v>
      </c>
      <c r="H96" s="407">
        <v>1266</v>
      </c>
      <c r="I96" s="408">
        <v>674</v>
      </c>
      <c r="J96" s="408">
        <v>608</v>
      </c>
      <c r="K96" s="408">
        <v>1282</v>
      </c>
      <c r="L96" s="466">
        <v>672</v>
      </c>
      <c r="M96" s="408">
        <v>631</v>
      </c>
      <c r="N96" s="408">
        <v>1303</v>
      </c>
      <c r="O96" s="466">
        <v>671</v>
      </c>
      <c r="P96" s="408">
        <v>664</v>
      </c>
      <c r="Q96" s="408">
        <v>1335</v>
      </c>
    </row>
    <row r="97" spans="2:17" ht="26.25">
      <c r="B97" s="390" t="s">
        <v>157</v>
      </c>
      <c r="C97" s="404">
        <v>38</v>
      </c>
      <c r="D97" s="405">
        <v>17</v>
      </c>
      <c r="E97" s="406">
        <v>55</v>
      </c>
      <c r="F97" s="404">
        <v>46</v>
      </c>
      <c r="G97" s="405">
        <v>18</v>
      </c>
      <c r="H97" s="407">
        <v>64</v>
      </c>
      <c r="I97" s="408">
        <v>49</v>
      </c>
      <c r="J97" s="408">
        <v>18</v>
      </c>
      <c r="K97" s="408">
        <v>67</v>
      </c>
      <c r="L97" s="466">
        <v>36</v>
      </c>
      <c r="M97" s="408">
        <v>18</v>
      </c>
      <c r="N97" s="408">
        <v>54</v>
      </c>
      <c r="O97" s="466">
        <v>39</v>
      </c>
      <c r="P97" s="408">
        <v>23</v>
      </c>
      <c r="Q97" s="408">
        <v>62</v>
      </c>
    </row>
    <row r="98" spans="2:17" ht="26.25">
      <c r="B98" s="390" t="s">
        <v>158</v>
      </c>
      <c r="C98" s="404">
        <v>111</v>
      </c>
      <c r="D98" s="405">
        <v>38</v>
      </c>
      <c r="E98" s="406">
        <v>149</v>
      </c>
      <c r="F98" s="404">
        <v>124</v>
      </c>
      <c r="G98" s="405">
        <v>46</v>
      </c>
      <c r="H98" s="407">
        <v>170</v>
      </c>
      <c r="I98" s="408">
        <v>136</v>
      </c>
      <c r="J98" s="408">
        <v>63</v>
      </c>
      <c r="K98" s="408">
        <v>199</v>
      </c>
      <c r="L98" s="466">
        <v>150</v>
      </c>
      <c r="M98" s="408">
        <v>74</v>
      </c>
      <c r="N98" s="408">
        <v>224</v>
      </c>
      <c r="O98" s="466">
        <v>154</v>
      </c>
      <c r="P98" s="408">
        <v>63</v>
      </c>
      <c r="Q98" s="408">
        <v>217</v>
      </c>
    </row>
    <row r="99" spans="2:17" ht="26.25">
      <c r="B99" s="390" t="s">
        <v>159</v>
      </c>
      <c r="C99" s="404">
        <v>38</v>
      </c>
      <c r="D99" s="405">
        <v>18</v>
      </c>
      <c r="E99" s="406">
        <v>56</v>
      </c>
      <c r="F99" s="404">
        <v>36</v>
      </c>
      <c r="G99" s="405">
        <v>16</v>
      </c>
      <c r="H99" s="407">
        <v>52</v>
      </c>
      <c r="I99" s="408">
        <v>31</v>
      </c>
      <c r="J99" s="408">
        <v>17</v>
      </c>
      <c r="K99" s="408">
        <v>48</v>
      </c>
      <c r="L99" s="466">
        <v>30</v>
      </c>
      <c r="M99" s="408">
        <v>17</v>
      </c>
      <c r="N99" s="408">
        <v>47</v>
      </c>
      <c r="O99" s="466">
        <v>28</v>
      </c>
      <c r="P99" s="408">
        <v>18</v>
      </c>
      <c r="Q99" s="408">
        <v>46</v>
      </c>
    </row>
    <row r="100" spans="2:17" ht="12.75">
      <c r="B100" s="390" t="s">
        <v>150</v>
      </c>
      <c r="C100" s="404">
        <v>234</v>
      </c>
      <c r="D100" s="405">
        <v>712</v>
      </c>
      <c r="E100" s="406">
        <v>946</v>
      </c>
      <c r="F100" s="404">
        <v>235</v>
      </c>
      <c r="G100" s="405">
        <v>715</v>
      </c>
      <c r="H100" s="407">
        <v>950</v>
      </c>
      <c r="I100" s="408">
        <v>236</v>
      </c>
      <c r="J100" s="408">
        <v>770</v>
      </c>
      <c r="K100" s="408">
        <v>1006</v>
      </c>
      <c r="L100" s="466">
        <v>233</v>
      </c>
      <c r="M100" s="408">
        <v>696</v>
      </c>
      <c r="N100" s="408">
        <v>929</v>
      </c>
      <c r="O100" s="466">
        <v>219</v>
      </c>
      <c r="P100" s="408">
        <v>659</v>
      </c>
      <c r="Q100" s="408">
        <v>878</v>
      </c>
    </row>
    <row r="101" spans="2:17" ht="12.75">
      <c r="B101" s="390" t="s">
        <v>143</v>
      </c>
      <c r="C101" s="404">
        <v>2087</v>
      </c>
      <c r="D101" s="405">
        <v>567</v>
      </c>
      <c r="E101" s="406">
        <v>2654</v>
      </c>
      <c r="F101" s="404">
        <v>2181</v>
      </c>
      <c r="G101" s="405">
        <v>563</v>
      </c>
      <c r="H101" s="407">
        <v>2744</v>
      </c>
      <c r="I101" s="408">
        <v>2163</v>
      </c>
      <c r="J101" s="408">
        <v>565</v>
      </c>
      <c r="K101" s="408">
        <v>2728</v>
      </c>
      <c r="L101" s="466">
        <v>2165</v>
      </c>
      <c r="M101" s="408">
        <v>626</v>
      </c>
      <c r="N101" s="408">
        <v>2791</v>
      </c>
      <c r="O101" s="466">
        <v>2279</v>
      </c>
      <c r="P101" s="408">
        <v>680</v>
      </c>
      <c r="Q101" s="408">
        <v>2959</v>
      </c>
    </row>
    <row r="102" spans="2:17" ht="12.75">
      <c r="B102" s="390" t="s">
        <v>151</v>
      </c>
      <c r="C102" s="404">
        <v>49</v>
      </c>
      <c r="D102" s="405">
        <v>18</v>
      </c>
      <c r="E102" s="406">
        <v>67</v>
      </c>
      <c r="F102" s="404">
        <v>45</v>
      </c>
      <c r="G102" s="405">
        <v>16</v>
      </c>
      <c r="H102" s="407">
        <v>61</v>
      </c>
      <c r="I102" s="408">
        <v>56</v>
      </c>
      <c r="J102" s="408">
        <v>25</v>
      </c>
      <c r="K102" s="408">
        <v>81</v>
      </c>
      <c r="L102" s="466">
        <v>64</v>
      </c>
      <c r="M102" s="408">
        <v>27</v>
      </c>
      <c r="N102" s="408">
        <v>91</v>
      </c>
      <c r="O102" s="466">
        <v>66</v>
      </c>
      <c r="P102" s="408">
        <v>22</v>
      </c>
      <c r="Q102" s="408">
        <v>88</v>
      </c>
    </row>
    <row r="103" spans="2:17" ht="12.75">
      <c r="B103" s="390" t="s">
        <v>144</v>
      </c>
      <c r="C103" s="404">
        <v>1271</v>
      </c>
      <c r="D103" s="405">
        <v>813</v>
      </c>
      <c r="E103" s="406">
        <v>2084</v>
      </c>
      <c r="F103" s="404">
        <v>1340</v>
      </c>
      <c r="G103" s="405">
        <v>894</v>
      </c>
      <c r="H103" s="407">
        <v>2234</v>
      </c>
      <c r="I103" s="408">
        <v>1376</v>
      </c>
      <c r="J103" s="408">
        <v>927</v>
      </c>
      <c r="K103" s="408">
        <v>2303</v>
      </c>
      <c r="L103" s="466">
        <v>1443</v>
      </c>
      <c r="M103" s="408">
        <v>924</v>
      </c>
      <c r="N103" s="408">
        <v>2367</v>
      </c>
      <c r="O103" s="466">
        <v>1460</v>
      </c>
      <c r="P103" s="408">
        <v>966</v>
      </c>
      <c r="Q103" s="408">
        <v>2426</v>
      </c>
    </row>
    <row r="104" spans="2:17" ht="12.75">
      <c r="B104" s="390" t="s">
        <v>145</v>
      </c>
      <c r="C104" s="404">
        <v>216</v>
      </c>
      <c r="D104" s="405">
        <v>126</v>
      </c>
      <c r="E104" s="406">
        <v>342</v>
      </c>
      <c r="F104" s="404">
        <v>230</v>
      </c>
      <c r="G104" s="405">
        <v>121</v>
      </c>
      <c r="H104" s="407">
        <v>351</v>
      </c>
      <c r="I104" s="408">
        <v>221</v>
      </c>
      <c r="J104" s="408">
        <v>113</v>
      </c>
      <c r="K104" s="408">
        <v>334</v>
      </c>
      <c r="L104" s="639">
        <v>237</v>
      </c>
      <c r="M104" s="640">
        <v>120</v>
      </c>
      <c r="N104" s="640">
        <v>357</v>
      </c>
      <c r="O104" s="639">
        <v>203</v>
      </c>
      <c r="P104" s="640">
        <v>114</v>
      </c>
      <c r="Q104" s="640">
        <v>317</v>
      </c>
    </row>
    <row r="105" spans="2:17" ht="15.75" customHeight="1">
      <c r="B105" s="396" t="s">
        <v>300</v>
      </c>
      <c r="C105" s="409">
        <v>19054</v>
      </c>
      <c r="D105" s="410">
        <v>21456</v>
      </c>
      <c r="E105" s="411">
        <v>40510</v>
      </c>
      <c r="F105" s="409">
        <v>20281</v>
      </c>
      <c r="G105" s="410">
        <v>22729</v>
      </c>
      <c r="H105" s="412">
        <v>43010</v>
      </c>
      <c r="I105" s="413">
        <v>20915</v>
      </c>
      <c r="J105" s="413">
        <v>23728</v>
      </c>
      <c r="K105" s="413">
        <v>44643</v>
      </c>
      <c r="L105" s="468">
        <v>21235</v>
      </c>
      <c r="M105" s="419">
        <v>24140</v>
      </c>
      <c r="N105" s="419">
        <v>45375</v>
      </c>
      <c r="O105" s="468">
        <v>20991</v>
      </c>
      <c r="P105" s="419">
        <v>23782</v>
      </c>
      <c r="Q105" s="419">
        <v>44773</v>
      </c>
    </row>
    <row r="106" spans="2:35" ht="15.75" customHeight="1">
      <c r="B106" s="414" t="s">
        <v>306</v>
      </c>
      <c r="C106" s="415">
        <v>94609</v>
      </c>
      <c r="D106" s="416">
        <v>114868</v>
      </c>
      <c r="E106" s="417">
        <v>209477</v>
      </c>
      <c r="F106" s="415">
        <v>97320</v>
      </c>
      <c r="G106" s="416">
        <v>117853</v>
      </c>
      <c r="H106" s="418">
        <v>215173</v>
      </c>
      <c r="I106" s="419">
        <v>99334</v>
      </c>
      <c r="J106" s="419">
        <v>120461</v>
      </c>
      <c r="K106" s="419">
        <v>219795</v>
      </c>
      <c r="L106" s="444">
        <v>100594</v>
      </c>
      <c r="M106" s="622">
        <v>122277</v>
      </c>
      <c r="N106" s="622">
        <v>222871</v>
      </c>
      <c r="O106" s="444">
        <v>101939</v>
      </c>
      <c r="P106" s="622">
        <v>123075</v>
      </c>
      <c r="Q106" s="445">
        <v>225014</v>
      </c>
      <c r="V106" s="420"/>
      <c r="W106" s="420"/>
      <c r="X106" s="420"/>
      <c r="Y106" s="420"/>
      <c r="Z106" s="420"/>
      <c r="AA106" s="420"/>
      <c r="AB106" s="420"/>
      <c r="AC106" s="420"/>
      <c r="AD106" s="420"/>
      <c r="AE106" s="420"/>
      <c r="AF106" s="420"/>
      <c r="AG106" s="420"/>
      <c r="AH106" s="420"/>
      <c r="AI106" s="420"/>
    </row>
    <row r="107" spans="1:19" s="420" customFormat="1" ht="12.75">
      <c r="A107" s="373"/>
      <c r="B107" s="373"/>
      <c r="C107" s="373"/>
      <c r="D107" s="373"/>
      <c r="E107" s="373"/>
      <c r="F107" s="373"/>
      <c r="G107" s="373"/>
      <c r="H107" s="373"/>
      <c r="I107" s="373"/>
      <c r="J107" s="373"/>
      <c r="K107" s="373"/>
      <c r="O107" s="419"/>
      <c r="P107" s="419"/>
      <c r="Q107" s="449"/>
      <c r="R107" s="373"/>
      <c r="S107" s="373"/>
    </row>
    <row r="108" spans="1:17" s="420" customFormat="1" ht="12.75">
      <c r="A108" s="886" t="s">
        <v>705</v>
      </c>
      <c r="B108" s="886"/>
      <c r="C108" s="886"/>
      <c r="D108" s="886"/>
      <c r="E108" s="886"/>
      <c r="F108" s="886"/>
      <c r="G108" s="886"/>
      <c r="H108" s="886"/>
      <c r="I108" s="886"/>
      <c r="J108" s="886"/>
      <c r="K108" s="886"/>
      <c r="O108" s="622"/>
      <c r="P108" s="622"/>
      <c r="Q108" s="449"/>
    </row>
    <row r="109" spans="1:17" s="420" customFormat="1" ht="12.75">
      <c r="A109" s="886"/>
      <c r="B109" s="886"/>
      <c r="C109" s="886"/>
      <c r="D109" s="886"/>
      <c r="E109" s="886"/>
      <c r="F109" s="886"/>
      <c r="G109" s="886"/>
      <c r="H109" s="886"/>
      <c r="I109" s="886"/>
      <c r="J109" s="886"/>
      <c r="K109" s="886"/>
      <c r="Q109" s="690"/>
    </row>
    <row r="110" spans="1:17" s="420" customFormat="1" ht="12.75">
      <c r="A110" s="886"/>
      <c r="B110" s="886"/>
      <c r="C110" s="886"/>
      <c r="D110" s="886"/>
      <c r="E110" s="886"/>
      <c r="F110" s="886"/>
      <c r="G110" s="886"/>
      <c r="H110" s="886"/>
      <c r="I110" s="886"/>
      <c r="J110" s="886"/>
      <c r="K110" s="886"/>
      <c r="Q110" s="690"/>
    </row>
    <row r="111" spans="1:17" s="420" customFormat="1" ht="12.75">
      <c r="A111" s="886"/>
      <c r="B111" s="886"/>
      <c r="C111" s="886"/>
      <c r="D111" s="886"/>
      <c r="E111" s="886"/>
      <c r="F111" s="886"/>
      <c r="G111" s="886"/>
      <c r="H111" s="886"/>
      <c r="I111" s="886"/>
      <c r="J111" s="886"/>
      <c r="K111" s="886"/>
      <c r="Q111" s="690"/>
    </row>
    <row r="112" spans="1:17" s="420" customFormat="1" ht="30" customHeight="1">
      <c r="A112" s="886"/>
      <c r="B112" s="886"/>
      <c r="C112" s="886"/>
      <c r="D112" s="886"/>
      <c r="E112" s="886"/>
      <c r="F112" s="886"/>
      <c r="G112" s="886"/>
      <c r="H112" s="886"/>
      <c r="I112" s="886"/>
      <c r="J112" s="886"/>
      <c r="K112" s="886"/>
      <c r="L112" s="421"/>
      <c r="M112" s="421"/>
      <c r="N112" s="421"/>
      <c r="Q112" s="690"/>
    </row>
    <row r="113" spans="1:17" s="420" customFormat="1" ht="12.75">
      <c r="A113" s="421" t="s">
        <v>730</v>
      </c>
      <c r="B113" s="421"/>
      <c r="C113" s="421"/>
      <c r="D113" s="421"/>
      <c r="E113" s="421"/>
      <c r="F113" s="421"/>
      <c r="G113" s="421"/>
      <c r="H113" s="421"/>
      <c r="I113" s="421"/>
      <c r="J113" s="421"/>
      <c r="K113" s="421"/>
      <c r="Q113" s="690"/>
    </row>
    <row r="114" spans="1:17" s="420" customFormat="1" ht="17.25" customHeight="1">
      <c r="A114" s="886" t="s">
        <v>696</v>
      </c>
      <c r="B114" s="886"/>
      <c r="C114" s="886"/>
      <c r="D114" s="886"/>
      <c r="E114" s="886"/>
      <c r="F114" s="886"/>
      <c r="G114" s="886"/>
      <c r="H114" s="886"/>
      <c r="I114" s="886"/>
      <c r="J114" s="886"/>
      <c r="K114" s="886"/>
      <c r="O114" s="421"/>
      <c r="P114" s="421"/>
      <c r="Q114" s="691"/>
    </row>
    <row r="115" spans="1:17" s="420" customFormat="1" ht="24" customHeight="1">
      <c r="A115" s="886"/>
      <c r="B115" s="886"/>
      <c r="C115" s="886"/>
      <c r="D115" s="886"/>
      <c r="E115" s="886"/>
      <c r="F115" s="886"/>
      <c r="G115" s="886"/>
      <c r="H115" s="886"/>
      <c r="I115" s="886"/>
      <c r="J115" s="886"/>
      <c r="K115" s="886"/>
      <c r="Q115" s="690"/>
    </row>
    <row r="116" spans="1:17" s="420" customFormat="1" ht="12.75">
      <c r="A116" s="886" t="s">
        <v>695</v>
      </c>
      <c r="B116" s="886"/>
      <c r="C116" s="886"/>
      <c r="D116" s="886"/>
      <c r="E116" s="886"/>
      <c r="F116" s="886"/>
      <c r="G116" s="886"/>
      <c r="H116" s="886"/>
      <c r="I116" s="886"/>
      <c r="J116" s="886"/>
      <c r="K116" s="886"/>
      <c r="Q116" s="690"/>
    </row>
    <row r="117" spans="1:36" s="420" customFormat="1" ht="12.75">
      <c r="A117" s="886"/>
      <c r="B117" s="886"/>
      <c r="C117" s="886"/>
      <c r="D117" s="886"/>
      <c r="E117" s="886"/>
      <c r="F117" s="886"/>
      <c r="G117" s="886"/>
      <c r="H117" s="886"/>
      <c r="I117" s="886"/>
      <c r="J117" s="886"/>
      <c r="K117" s="886"/>
      <c r="Q117" s="690"/>
      <c r="W117" s="373"/>
      <c r="X117" s="373"/>
      <c r="Y117" s="373"/>
      <c r="Z117" s="373"/>
      <c r="AA117" s="373"/>
      <c r="AB117" s="373"/>
      <c r="AC117" s="373"/>
      <c r="AD117" s="373"/>
      <c r="AE117" s="373"/>
      <c r="AF117" s="373"/>
      <c r="AG117" s="373"/>
      <c r="AH117" s="373"/>
      <c r="AI117" s="373"/>
      <c r="AJ117" s="373"/>
    </row>
    <row r="118" spans="1:20" ht="36.75" customHeight="1">
      <c r="A118" s="886"/>
      <c r="B118" s="886"/>
      <c r="C118" s="886"/>
      <c r="D118" s="886"/>
      <c r="E118" s="886"/>
      <c r="F118" s="886"/>
      <c r="G118" s="886"/>
      <c r="H118" s="886"/>
      <c r="I118" s="886"/>
      <c r="J118" s="886"/>
      <c r="K118" s="886"/>
      <c r="O118" s="420"/>
      <c r="P118" s="420"/>
      <c r="Q118" s="690"/>
      <c r="R118" s="420"/>
      <c r="S118" s="420"/>
      <c r="T118" s="420"/>
    </row>
    <row r="119" spans="15:18" ht="12.75">
      <c r="O119" s="420"/>
      <c r="P119" s="420"/>
      <c r="Q119" s="690"/>
      <c r="R119" s="420"/>
    </row>
    <row r="136" ht="12.75">
      <c r="C136" s="450"/>
    </row>
    <row r="320" spans="3:12" ht="18" customHeight="1">
      <c r="C320" s="373" t="s">
        <v>496</v>
      </c>
      <c r="D320" s="495">
        <f>SUM(D319)</f>
        <v>0</v>
      </c>
      <c r="E320" s="495">
        <f aca="true" t="shared" si="0" ref="E320:L320">SUM(E319)</f>
        <v>0</v>
      </c>
      <c r="F320" s="495">
        <f t="shared" si="0"/>
        <v>0</v>
      </c>
      <c r="G320" s="495">
        <f t="shared" si="0"/>
        <v>0</v>
      </c>
      <c r="H320" s="495">
        <f t="shared" si="0"/>
        <v>0</v>
      </c>
      <c r="I320" s="495">
        <f t="shared" si="0"/>
        <v>0</v>
      </c>
      <c r="J320" s="495">
        <f t="shared" si="0"/>
        <v>0</v>
      </c>
      <c r="K320" s="495">
        <f t="shared" si="0"/>
        <v>0</v>
      </c>
      <c r="L320" s="495">
        <f t="shared" si="0"/>
        <v>0</v>
      </c>
    </row>
    <row r="322" spans="4:15" ht="12.75">
      <c r="D322" s="373">
        <f>SUM(D320:D321)</f>
        <v>0</v>
      </c>
      <c r="E322" s="373">
        <f aca="true" t="shared" si="1" ref="E322:L322">SUM(E320:E321)</f>
        <v>0</v>
      </c>
      <c r="F322" s="373">
        <f t="shared" si="1"/>
        <v>0</v>
      </c>
      <c r="G322" s="373">
        <f t="shared" si="1"/>
        <v>0</v>
      </c>
      <c r="H322" s="373">
        <f t="shared" si="1"/>
        <v>0</v>
      </c>
      <c r="I322" s="373">
        <f t="shared" si="1"/>
        <v>0</v>
      </c>
      <c r="J322" s="373">
        <f t="shared" si="1"/>
        <v>0</v>
      </c>
      <c r="K322" s="373">
        <f t="shared" si="1"/>
        <v>0</v>
      </c>
      <c r="L322" s="373">
        <f t="shared" si="1"/>
        <v>0</v>
      </c>
      <c r="O322" s="495">
        <f>SUM(O321)</f>
        <v>0</v>
      </c>
    </row>
    <row r="324" ht="12.75">
      <c r="O324" s="373">
        <f>SUM(O322:O323)</f>
        <v>0</v>
      </c>
    </row>
    <row r="369" spans="4:12" ht="12.75">
      <c r="D369" s="494"/>
      <c r="E369" s="495"/>
      <c r="F369" s="495"/>
      <c r="G369" s="495"/>
      <c r="H369" s="495"/>
      <c r="I369" s="495"/>
      <c r="J369" s="495"/>
      <c r="K369" s="495"/>
      <c r="L369" s="495"/>
    </row>
    <row r="371" ht="12.75">
      <c r="O371" s="495"/>
    </row>
    <row r="504" ht="13.5" customHeight="1"/>
    <row r="765" spans="4:12" ht="12.75">
      <c r="D765" s="494"/>
      <c r="E765" s="495"/>
      <c r="F765" s="495"/>
      <c r="G765" s="495"/>
      <c r="H765" s="495"/>
      <c r="I765" s="495"/>
      <c r="J765" s="495"/>
      <c r="K765" s="495"/>
      <c r="L765" s="495"/>
    </row>
    <row r="767" ht="12.75">
      <c r="O767" s="495"/>
    </row>
    <row r="1139" ht="27.75" customHeight="1"/>
    <row r="1827" ht="13.5" customHeight="1"/>
  </sheetData>
  <sheetProtection/>
  <mergeCells count="10">
    <mergeCell ref="A116:K118"/>
    <mergeCell ref="I5:K5"/>
    <mergeCell ref="C5:E5"/>
    <mergeCell ref="F5:H5"/>
    <mergeCell ref="O5:Q5"/>
    <mergeCell ref="A2:Q2"/>
    <mergeCell ref="A3:Q3"/>
    <mergeCell ref="L5:N5"/>
    <mergeCell ref="A108:K112"/>
    <mergeCell ref="A114:K115"/>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dimension ref="A1:IH766"/>
  <sheetViews>
    <sheetView zoomScalePageLayoutView="0" workbookViewId="0" topLeftCell="A1">
      <selection activeCell="A82" sqref="A82"/>
    </sheetView>
  </sheetViews>
  <sheetFormatPr defaultColWidth="6.7109375" defaultRowHeight="12.75"/>
  <cols>
    <col min="1" max="1" width="3.00390625" style="558" customWidth="1"/>
    <col min="2" max="2" width="42.7109375" style="558" customWidth="1"/>
    <col min="3" max="17" width="8.8515625" style="558" customWidth="1"/>
    <col min="18" max="246" width="9.140625" style="558" customWidth="1"/>
    <col min="247" max="247" width="3.00390625" style="558" customWidth="1"/>
    <col min="248" max="248" width="43.28125" style="558" bestFit="1" customWidth="1"/>
    <col min="249" max="16384" width="6.7109375" style="558" customWidth="1"/>
  </cols>
  <sheetData>
    <row r="1" spans="1:6" ht="12.75" customHeight="1">
      <c r="A1" s="1" t="s">
        <v>804</v>
      </c>
      <c r="C1" s="559"/>
      <c r="D1" s="559"/>
      <c r="E1" s="559"/>
      <c r="F1" s="559"/>
    </row>
    <row r="2" spans="1:17" ht="12.75" customHeight="1">
      <c r="A2" s="892" t="s">
        <v>297</v>
      </c>
      <c r="B2" s="892"/>
      <c r="C2" s="892"/>
      <c r="D2" s="892"/>
      <c r="E2" s="892"/>
      <c r="F2" s="892"/>
      <c r="G2" s="892"/>
      <c r="H2" s="892"/>
      <c r="I2" s="892"/>
      <c r="J2" s="892"/>
      <c r="K2" s="892"/>
      <c r="L2" s="892"/>
      <c r="M2" s="892"/>
      <c r="N2" s="892"/>
      <c r="O2" s="892"/>
      <c r="P2" s="892"/>
      <c r="Q2" s="892"/>
    </row>
    <row r="3" spans="1:17" ht="12.75" customHeight="1">
      <c r="A3" s="892" t="s">
        <v>694</v>
      </c>
      <c r="B3" s="892"/>
      <c r="C3" s="892"/>
      <c r="D3" s="892"/>
      <c r="E3" s="892"/>
      <c r="F3" s="892"/>
      <c r="G3" s="892"/>
      <c r="H3" s="892"/>
      <c r="I3" s="892"/>
      <c r="J3" s="892"/>
      <c r="K3" s="892"/>
      <c r="L3" s="892"/>
      <c r="M3" s="892"/>
      <c r="N3" s="892"/>
      <c r="O3" s="892"/>
      <c r="P3" s="892"/>
      <c r="Q3" s="892"/>
    </row>
    <row r="4" ht="12.75" customHeight="1" thickBot="1"/>
    <row r="5" spans="1:242" ht="12.75" customHeight="1">
      <c r="A5" s="560"/>
      <c r="B5" s="560"/>
      <c r="C5" s="890" t="s">
        <v>666</v>
      </c>
      <c r="D5" s="887"/>
      <c r="E5" s="895"/>
      <c r="F5" s="890" t="s">
        <v>665</v>
      </c>
      <c r="G5" s="887"/>
      <c r="H5" s="887"/>
      <c r="I5" s="894" t="s">
        <v>864</v>
      </c>
      <c r="J5" s="887"/>
      <c r="K5" s="887"/>
      <c r="L5" s="890" t="s">
        <v>722</v>
      </c>
      <c r="M5" s="887"/>
      <c r="N5" s="887"/>
      <c r="O5" s="890" t="s">
        <v>808</v>
      </c>
      <c r="P5" s="887"/>
      <c r="Q5" s="887"/>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c r="CY5" s="561"/>
      <c r="CZ5" s="561"/>
      <c r="DA5" s="561"/>
      <c r="DB5" s="561"/>
      <c r="DC5" s="561"/>
      <c r="DD5" s="561"/>
      <c r="DE5" s="561"/>
      <c r="DF5" s="561"/>
      <c r="DG5" s="561"/>
      <c r="DH5" s="561"/>
      <c r="DI5" s="561"/>
      <c r="DJ5" s="561"/>
      <c r="DK5" s="561"/>
      <c r="DL5" s="561"/>
      <c r="DM5" s="561"/>
      <c r="DN5" s="561"/>
      <c r="DO5" s="561"/>
      <c r="DP5" s="561"/>
      <c r="DQ5" s="561"/>
      <c r="DR5" s="561"/>
      <c r="DS5" s="561"/>
      <c r="DT5" s="561"/>
      <c r="DU5" s="561"/>
      <c r="DV5" s="561"/>
      <c r="DW5" s="561"/>
      <c r="DX5" s="561"/>
      <c r="DY5" s="561"/>
      <c r="DZ5" s="561"/>
      <c r="EA5" s="561"/>
      <c r="EB5" s="561"/>
      <c r="EC5" s="561"/>
      <c r="ED5" s="561"/>
      <c r="EE5" s="561"/>
      <c r="EF5" s="561"/>
      <c r="EG5" s="561"/>
      <c r="EH5" s="561"/>
      <c r="EI5" s="561"/>
      <c r="EJ5" s="561"/>
      <c r="EK5" s="561"/>
      <c r="EL5" s="561"/>
      <c r="EM5" s="561"/>
      <c r="EN5" s="561"/>
      <c r="EO5" s="561"/>
      <c r="EP5" s="561"/>
      <c r="EQ5" s="561"/>
      <c r="ER5" s="561"/>
      <c r="ES5" s="561"/>
      <c r="ET5" s="561"/>
      <c r="EU5" s="561"/>
      <c r="EV5" s="561"/>
      <c r="EW5" s="561"/>
      <c r="EX5" s="561"/>
      <c r="EY5" s="561"/>
      <c r="EZ5" s="561"/>
      <c r="FA5" s="561"/>
      <c r="FB5" s="561"/>
      <c r="FC5" s="561"/>
      <c r="FD5" s="561"/>
      <c r="FE5" s="561"/>
      <c r="FF5" s="561"/>
      <c r="FG5" s="561"/>
      <c r="FH5" s="561"/>
      <c r="FI5" s="561"/>
      <c r="FJ5" s="561"/>
      <c r="FK5" s="561"/>
      <c r="FL5" s="561"/>
      <c r="FM5" s="561"/>
      <c r="FN5" s="561"/>
      <c r="FO5" s="561"/>
      <c r="FP5" s="561"/>
      <c r="FQ5" s="561"/>
      <c r="FR5" s="561"/>
      <c r="FS5" s="561"/>
      <c r="FT5" s="561"/>
      <c r="FU5" s="561"/>
      <c r="FV5" s="561"/>
      <c r="FW5" s="561"/>
      <c r="FX5" s="561"/>
      <c r="FY5" s="561"/>
      <c r="FZ5" s="561"/>
      <c r="GA5" s="561"/>
      <c r="GB5" s="561"/>
      <c r="GC5" s="561"/>
      <c r="GD5" s="561"/>
      <c r="GE5" s="561"/>
      <c r="GF5" s="561"/>
      <c r="GG5" s="561"/>
      <c r="GH5" s="561"/>
      <c r="GI5" s="561"/>
      <c r="GJ5" s="561"/>
      <c r="GK5" s="561"/>
      <c r="GL5" s="561"/>
      <c r="GM5" s="561"/>
      <c r="GN5" s="561"/>
      <c r="GO5" s="561"/>
      <c r="GP5" s="561"/>
      <c r="GQ5" s="561"/>
      <c r="GR5" s="561"/>
      <c r="GS5" s="561"/>
      <c r="GT5" s="561"/>
      <c r="GU5" s="561"/>
      <c r="GV5" s="561"/>
      <c r="GW5" s="561"/>
      <c r="GX5" s="561"/>
      <c r="GY5" s="561"/>
      <c r="GZ5" s="561"/>
      <c r="HA5" s="561"/>
      <c r="HB5" s="561"/>
      <c r="HC5" s="561"/>
      <c r="HD5" s="561"/>
      <c r="HE5" s="561"/>
      <c r="HF5" s="561"/>
      <c r="HG5" s="561"/>
      <c r="HH5" s="561"/>
      <c r="HI5" s="561"/>
      <c r="HJ5" s="561"/>
      <c r="HK5" s="561"/>
      <c r="HL5" s="561"/>
      <c r="HM5" s="561"/>
      <c r="HN5" s="561"/>
      <c r="HO5" s="561"/>
      <c r="HP5" s="561"/>
      <c r="HQ5" s="561"/>
      <c r="HR5" s="561"/>
      <c r="HS5" s="561"/>
      <c r="HT5" s="561"/>
      <c r="HU5" s="561"/>
      <c r="HV5" s="561"/>
      <c r="HW5" s="561"/>
      <c r="HX5" s="561"/>
      <c r="HY5" s="561"/>
      <c r="HZ5" s="561"/>
      <c r="IA5" s="561"/>
      <c r="IB5" s="561"/>
      <c r="IC5" s="561"/>
      <c r="ID5" s="561"/>
      <c r="IE5" s="561"/>
      <c r="IF5" s="561"/>
      <c r="IG5" s="561"/>
      <c r="IH5" s="561"/>
    </row>
    <row r="6" spans="1:242" ht="12.75" customHeight="1">
      <c r="A6" s="562"/>
      <c r="B6" s="562"/>
      <c r="C6" s="380" t="s">
        <v>301</v>
      </c>
      <c r="D6" s="381" t="s">
        <v>302</v>
      </c>
      <c r="E6" s="563" t="s">
        <v>303</v>
      </c>
      <c r="F6" s="380" t="s">
        <v>301</v>
      </c>
      <c r="G6" s="381" t="s">
        <v>302</v>
      </c>
      <c r="H6" s="381" t="s">
        <v>303</v>
      </c>
      <c r="I6" s="564" t="s">
        <v>301</v>
      </c>
      <c r="J6" s="381" t="s">
        <v>302</v>
      </c>
      <c r="K6" s="381" t="s">
        <v>303</v>
      </c>
      <c r="L6" s="380" t="s">
        <v>301</v>
      </c>
      <c r="M6" s="381" t="s">
        <v>302</v>
      </c>
      <c r="N6" s="381" t="s">
        <v>303</v>
      </c>
      <c r="O6" s="380" t="s">
        <v>301</v>
      </c>
      <c r="P6" s="381" t="s">
        <v>302</v>
      </c>
      <c r="Q6" s="381" t="s">
        <v>303</v>
      </c>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1"/>
      <c r="DE6" s="561"/>
      <c r="DF6" s="561"/>
      <c r="DG6" s="561"/>
      <c r="DH6" s="561"/>
      <c r="DI6" s="561"/>
      <c r="DJ6" s="561"/>
      <c r="DK6" s="561"/>
      <c r="DL6" s="561"/>
      <c r="DM6" s="561"/>
      <c r="DN6" s="561"/>
      <c r="DO6" s="561"/>
      <c r="DP6" s="561"/>
      <c r="DQ6" s="561"/>
      <c r="DR6" s="561"/>
      <c r="DS6" s="561"/>
      <c r="DT6" s="561"/>
      <c r="DU6" s="561"/>
      <c r="DV6" s="561"/>
      <c r="DW6" s="561"/>
      <c r="DX6" s="561"/>
      <c r="DY6" s="561"/>
      <c r="DZ6" s="561"/>
      <c r="EA6" s="561"/>
      <c r="EB6" s="561"/>
      <c r="EC6" s="561"/>
      <c r="ED6" s="561"/>
      <c r="EE6" s="561"/>
      <c r="EF6" s="561"/>
      <c r="EG6" s="561"/>
      <c r="EH6" s="561"/>
      <c r="EI6" s="561"/>
      <c r="EJ6" s="561"/>
      <c r="EK6" s="561"/>
      <c r="EL6" s="561"/>
      <c r="EM6" s="561"/>
      <c r="EN6" s="561"/>
      <c r="EO6" s="561"/>
      <c r="EP6" s="561"/>
      <c r="EQ6" s="561"/>
      <c r="ER6" s="561"/>
      <c r="ES6" s="561"/>
      <c r="ET6" s="561"/>
      <c r="EU6" s="561"/>
      <c r="EV6" s="561"/>
      <c r="EW6" s="561"/>
      <c r="EX6" s="561"/>
      <c r="EY6" s="561"/>
      <c r="EZ6" s="561"/>
      <c r="FA6" s="561"/>
      <c r="FB6" s="561"/>
      <c r="FC6" s="561"/>
      <c r="FD6" s="561"/>
      <c r="FE6" s="561"/>
      <c r="FF6" s="561"/>
      <c r="FG6" s="561"/>
      <c r="FH6" s="561"/>
      <c r="FI6" s="561"/>
      <c r="FJ6" s="561"/>
      <c r="FK6" s="561"/>
      <c r="FL6" s="561"/>
      <c r="FM6" s="561"/>
      <c r="FN6" s="561"/>
      <c r="FO6" s="561"/>
      <c r="FP6" s="561"/>
      <c r="FQ6" s="561"/>
      <c r="FR6" s="561"/>
      <c r="FS6" s="561"/>
      <c r="FT6" s="561"/>
      <c r="FU6" s="561"/>
      <c r="FV6" s="561"/>
      <c r="FW6" s="561"/>
      <c r="FX6" s="561"/>
      <c r="FY6" s="561"/>
      <c r="FZ6" s="561"/>
      <c r="GA6" s="561"/>
      <c r="GB6" s="561"/>
      <c r="GC6" s="561"/>
      <c r="GD6" s="561"/>
      <c r="GE6" s="561"/>
      <c r="GF6" s="561"/>
      <c r="GG6" s="561"/>
      <c r="GH6" s="561"/>
      <c r="GI6" s="561"/>
      <c r="GJ6" s="561"/>
      <c r="GK6" s="561"/>
      <c r="GL6" s="561"/>
      <c r="GM6" s="561"/>
      <c r="GN6" s="561"/>
      <c r="GO6" s="561"/>
      <c r="GP6" s="561"/>
      <c r="GQ6" s="561"/>
      <c r="GR6" s="561"/>
      <c r="GS6" s="561"/>
      <c r="GT6" s="561"/>
      <c r="GU6" s="561"/>
      <c r="GV6" s="561"/>
      <c r="GW6" s="561"/>
      <c r="GX6" s="561"/>
      <c r="GY6" s="561"/>
      <c r="GZ6" s="561"/>
      <c r="HA6" s="561"/>
      <c r="HB6" s="561"/>
      <c r="HC6" s="561"/>
      <c r="HD6" s="561"/>
      <c r="HE6" s="561"/>
      <c r="HF6" s="561"/>
      <c r="HG6" s="561"/>
      <c r="HH6" s="561"/>
      <c r="HI6" s="561"/>
      <c r="HJ6" s="561"/>
      <c r="HK6" s="561"/>
      <c r="HL6" s="561"/>
      <c r="HM6" s="561"/>
      <c r="HN6" s="561"/>
      <c r="HO6" s="561"/>
      <c r="HP6" s="561"/>
      <c r="HQ6" s="561"/>
      <c r="HR6" s="561"/>
      <c r="HS6" s="561"/>
      <c r="HT6" s="561"/>
      <c r="HU6" s="561"/>
      <c r="HV6" s="561"/>
      <c r="HW6" s="561"/>
      <c r="HX6" s="561"/>
      <c r="HY6" s="561"/>
      <c r="HZ6" s="561"/>
      <c r="IA6" s="561"/>
      <c r="IB6" s="561"/>
      <c r="IC6" s="561"/>
      <c r="ID6" s="561"/>
      <c r="IE6" s="561"/>
      <c r="IF6" s="561"/>
      <c r="IG6" s="561"/>
      <c r="IH6" s="561"/>
    </row>
    <row r="7" spans="1:242" s="569" customFormat="1" ht="12.75" customHeight="1">
      <c r="A7" s="565" t="s">
        <v>663</v>
      </c>
      <c r="B7" s="566"/>
      <c r="C7" s="387"/>
      <c r="D7" s="388"/>
      <c r="E7" s="567"/>
      <c r="F7" s="387"/>
      <c r="G7" s="388"/>
      <c r="H7" s="388"/>
      <c r="I7" s="568"/>
      <c r="J7" s="388"/>
      <c r="K7" s="388"/>
      <c r="L7" s="642"/>
      <c r="M7" s="643"/>
      <c r="N7" s="644"/>
      <c r="O7" s="388"/>
      <c r="P7" s="388"/>
      <c r="Q7" s="388"/>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c r="CX7" s="566"/>
      <c r="CY7" s="566"/>
      <c r="CZ7" s="566"/>
      <c r="DA7" s="566"/>
      <c r="DB7" s="566"/>
      <c r="DC7" s="566"/>
      <c r="DD7" s="566"/>
      <c r="DE7" s="566"/>
      <c r="DF7" s="566"/>
      <c r="DG7" s="566"/>
      <c r="DH7" s="566"/>
      <c r="DI7" s="566"/>
      <c r="DJ7" s="566"/>
      <c r="DK7" s="566"/>
      <c r="DL7" s="566"/>
      <c r="DM7" s="566"/>
      <c r="DN7" s="566"/>
      <c r="DO7" s="566"/>
      <c r="DP7" s="566"/>
      <c r="DQ7" s="566"/>
      <c r="DR7" s="566"/>
      <c r="DS7" s="566"/>
      <c r="DT7" s="566"/>
      <c r="DU7" s="566"/>
      <c r="DV7" s="566"/>
      <c r="DW7" s="566"/>
      <c r="DX7" s="566"/>
      <c r="DY7" s="566"/>
      <c r="DZ7" s="566"/>
      <c r="EA7" s="566"/>
      <c r="EB7" s="566"/>
      <c r="EC7" s="566"/>
      <c r="ED7" s="566"/>
      <c r="EE7" s="566"/>
      <c r="EF7" s="566"/>
      <c r="EG7" s="566"/>
      <c r="EH7" s="566"/>
      <c r="EI7" s="566"/>
      <c r="EJ7" s="566"/>
      <c r="EK7" s="566"/>
      <c r="EL7" s="566"/>
      <c r="EM7" s="566"/>
      <c r="EN7" s="566"/>
      <c r="EO7" s="566"/>
      <c r="EP7" s="566"/>
      <c r="EQ7" s="566"/>
      <c r="ER7" s="566"/>
      <c r="ES7" s="566"/>
      <c r="ET7" s="566"/>
      <c r="EU7" s="566"/>
      <c r="EV7" s="566"/>
      <c r="EW7" s="566"/>
      <c r="EX7" s="566"/>
      <c r="EY7" s="566"/>
      <c r="EZ7" s="566"/>
      <c r="FA7" s="566"/>
      <c r="FB7" s="566"/>
      <c r="FC7" s="566"/>
      <c r="FD7" s="566"/>
      <c r="FE7" s="566"/>
      <c r="FF7" s="566"/>
      <c r="FG7" s="566"/>
      <c r="FH7" s="566"/>
      <c r="FI7" s="566"/>
      <c r="FJ7" s="566"/>
      <c r="FK7" s="566"/>
      <c r="FL7" s="566"/>
      <c r="FM7" s="566"/>
      <c r="FN7" s="566"/>
      <c r="FO7" s="566"/>
      <c r="FP7" s="566"/>
      <c r="FQ7" s="566"/>
      <c r="FR7" s="566"/>
      <c r="FS7" s="566"/>
      <c r="FT7" s="566"/>
      <c r="FU7" s="566"/>
      <c r="FV7" s="566"/>
      <c r="FW7" s="566"/>
      <c r="FX7" s="566"/>
      <c r="FY7" s="566"/>
      <c r="FZ7" s="566"/>
      <c r="GA7" s="566"/>
      <c r="GB7" s="566"/>
      <c r="GC7" s="566"/>
      <c r="GD7" s="566"/>
      <c r="GE7" s="566"/>
      <c r="GF7" s="566"/>
      <c r="GG7" s="566"/>
      <c r="GH7" s="566"/>
      <c r="GI7" s="566"/>
      <c r="GJ7" s="566"/>
      <c r="GK7" s="566"/>
      <c r="GL7" s="566"/>
      <c r="GM7" s="566"/>
      <c r="GN7" s="566"/>
      <c r="GO7" s="566"/>
      <c r="GP7" s="566"/>
      <c r="GQ7" s="566"/>
      <c r="GR7" s="566"/>
      <c r="GS7" s="566"/>
      <c r="GT7" s="566"/>
      <c r="GU7" s="566"/>
      <c r="GV7" s="566"/>
      <c r="GW7" s="566"/>
      <c r="GX7" s="566"/>
      <c r="GY7" s="566"/>
      <c r="GZ7" s="566"/>
      <c r="HA7" s="566"/>
      <c r="HB7" s="566"/>
      <c r="HC7" s="566"/>
      <c r="HD7" s="566"/>
      <c r="HE7" s="566"/>
      <c r="HF7" s="566"/>
      <c r="HG7" s="566"/>
      <c r="HH7" s="566"/>
      <c r="HI7" s="566"/>
      <c r="HJ7" s="566"/>
      <c r="HK7" s="566"/>
      <c r="HL7" s="566"/>
      <c r="HM7" s="566"/>
      <c r="HN7" s="566"/>
      <c r="HO7" s="566"/>
      <c r="HP7" s="566"/>
      <c r="HQ7" s="566"/>
      <c r="HR7" s="566"/>
      <c r="HS7" s="566"/>
      <c r="HT7" s="566"/>
      <c r="HU7" s="566"/>
      <c r="HV7" s="566"/>
      <c r="HW7" s="566"/>
      <c r="HX7" s="566"/>
      <c r="HY7" s="566"/>
      <c r="HZ7" s="566"/>
      <c r="IA7" s="566"/>
      <c r="IB7" s="566"/>
      <c r="IC7" s="566"/>
      <c r="ID7" s="566"/>
      <c r="IE7" s="566"/>
      <c r="IF7" s="566"/>
      <c r="IG7" s="566"/>
      <c r="IH7" s="566"/>
    </row>
    <row r="8" spans="1:241" s="569" customFormat="1" ht="12.75" customHeight="1">
      <c r="A8" s="565"/>
      <c r="B8" s="566" t="s">
        <v>855</v>
      </c>
      <c r="C8" s="570">
        <v>0</v>
      </c>
      <c r="D8" s="395">
        <v>0</v>
      </c>
      <c r="E8" s="571">
        <v>0</v>
      </c>
      <c r="F8" s="570">
        <v>0</v>
      </c>
      <c r="G8" s="395">
        <v>0</v>
      </c>
      <c r="H8" s="395">
        <v>0</v>
      </c>
      <c r="I8" s="572">
        <v>3228</v>
      </c>
      <c r="J8" s="395">
        <v>4892</v>
      </c>
      <c r="K8" s="395">
        <v>8120</v>
      </c>
      <c r="L8" s="570">
        <v>3450</v>
      </c>
      <c r="M8" s="395">
        <v>5083</v>
      </c>
      <c r="N8" s="571">
        <v>8533</v>
      </c>
      <c r="O8" s="408">
        <v>3915</v>
      </c>
      <c r="P8" s="408">
        <v>5493</v>
      </c>
      <c r="Q8" s="663">
        <v>9408</v>
      </c>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c r="CX8" s="566"/>
      <c r="CY8" s="566"/>
      <c r="CZ8" s="566"/>
      <c r="DA8" s="566"/>
      <c r="DB8" s="566"/>
      <c r="DC8" s="566"/>
      <c r="DD8" s="566"/>
      <c r="DE8" s="566"/>
      <c r="DF8" s="566"/>
      <c r="DG8" s="566"/>
      <c r="DH8" s="566"/>
      <c r="DI8" s="566"/>
      <c r="DJ8" s="566"/>
      <c r="DK8" s="566"/>
      <c r="DL8" s="566"/>
      <c r="DM8" s="566"/>
      <c r="DN8" s="566"/>
      <c r="DO8" s="566"/>
      <c r="DP8" s="566"/>
      <c r="DQ8" s="566"/>
      <c r="DR8" s="566"/>
      <c r="DS8" s="566"/>
      <c r="DT8" s="566"/>
      <c r="DU8" s="566"/>
      <c r="DV8" s="566"/>
      <c r="DW8" s="566"/>
      <c r="DX8" s="566"/>
      <c r="DY8" s="566"/>
      <c r="DZ8" s="566"/>
      <c r="EA8" s="566"/>
      <c r="EB8" s="566"/>
      <c r="EC8" s="566"/>
      <c r="ED8" s="566"/>
      <c r="EE8" s="566"/>
      <c r="EF8" s="566"/>
      <c r="EG8" s="566"/>
      <c r="EH8" s="566"/>
      <c r="EI8" s="566"/>
      <c r="EJ8" s="566"/>
      <c r="EK8" s="566"/>
      <c r="EL8" s="566"/>
      <c r="EM8" s="566"/>
      <c r="EN8" s="566"/>
      <c r="EO8" s="566"/>
      <c r="EP8" s="566"/>
      <c r="EQ8" s="566"/>
      <c r="ER8" s="566"/>
      <c r="ES8" s="566"/>
      <c r="ET8" s="566"/>
      <c r="EU8" s="566"/>
      <c r="EV8" s="566"/>
      <c r="EW8" s="566"/>
      <c r="EX8" s="566"/>
      <c r="EY8" s="566"/>
      <c r="EZ8" s="566"/>
      <c r="FA8" s="566"/>
      <c r="FB8" s="566"/>
      <c r="FC8" s="566"/>
      <c r="FD8" s="566"/>
      <c r="FE8" s="566"/>
      <c r="FF8" s="566"/>
      <c r="FG8" s="566"/>
      <c r="FH8" s="566"/>
      <c r="FI8" s="566"/>
      <c r="FJ8" s="566"/>
      <c r="FK8" s="566"/>
      <c r="FL8" s="566"/>
      <c r="FM8" s="566"/>
      <c r="FN8" s="566"/>
      <c r="FO8" s="566"/>
      <c r="FP8" s="566"/>
      <c r="FQ8" s="566"/>
      <c r="FR8" s="566"/>
      <c r="FS8" s="566"/>
      <c r="FT8" s="566"/>
      <c r="FU8" s="566"/>
      <c r="FV8" s="566"/>
      <c r="FW8" s="566"/>
      <c r="FX8" s="566"/>
      <c r="FY8" s="566"/>
      <c r="FZ8" s="566"/>
      <c r="GA8" s="566"/>
      <c r="GB8" s="566"/>
      <c r="GC8" s="566"/>
      <c r="GD8" s="566"/>
      <c r="GE8" s="566"/>
      <c r="GF8" s="566"/>
      <c r="GG8" s="566"/>
      <c r="GH8" s="566"/>
      <c r="GI8" s="566"/>
      <c r="GJ8" s="566"/>
      <c r="GK8" s="566"/>
      <c r="GL8" s="566"/>
      <c r="GM8" s="566"/>
      <c r="GN8" s="566"/>
      <c r="GO8" s="566"/>
      <c r="GP8" s="566"/>
      <c r="GQ8" s="566"/>
      <c r="GR8" s="566"/>
      <c r="GS8" s="566"/>
      <c r="GT8" s="566"/>
      <c r="GU8" s="566"/>
      <c r="GV8" s="566"/>
      <c r="GW8" s="566"/>
      <c r="GX8" s="566"/>
      <c r="GY8" s="566"/>
      <c r="GZ8" s="566"/>
      <c r="HA8" s="566"/>
      <c r="HB8" s="566"/>
      <c r="HC8" s="566"/>
      <c r="HD8" s="566"/>
      <c r="HE8" s="566"/>
      <c r="HF8" s="566"/>
      <c r="HG8" s="566"/>
      <c r="HH8" s="566"/>
      <c r="HI8" s="566"/>
      <c r="HJ8" s="566"/>
      <c r="HK8" s="566"/>
      <c r="HL8" s="566"/>
      <c r="HM8" s="566"/>
      <c r="HN8" s="566"/>
      <c r="HO8" s="566"/>
      <c r="HP8" s="566"/>
      <c r="HQ8" s="566"/>
      <c r="HR8" s="566"/>
      <c r="HS8" s="566"/>
      <c r="HT8" s="566"/>
      <c r="HU8" s="566"/>
      <c r="HV8" s="566"/>
      <c r="HW8" s="566"/>
      <c r="HX8" s="566"/>
      <c r="HY8" s="566"/>
      <c r="HZ8" s="566"/>
      <c r="IA8" s="566"/>
      <c r="IB8" s="566"/>
      <c r="IC8" s="566"/>
      <c r="ID8" s="566"/>
      <c r="IE8" s="566"/>
      <c r="IF8" s="566"/>
      <c r="IG8" s="566"/>
    </row>
    <row r="9" spans="1:241" s="569" customFormat="1" ht="12.75">
      <c r="A9" s="566"/>
      <c r="B9" s="573" t="s">
        <v>662</v>
      </c>
      <c r="C9" s="570">
        <v>3600</v>
      </c>
      <c r="D9" s="395">
        <v>4086</v>
      </c>
      <c r="E9" s="571">
        <v>7686</v>
      </c>
      <c r="F9" s="570">
        <v>3542</v>
      </c>
      <c r="G9" s="395">
        <v>4211</v>
      </c>
      <c r="H9" s="395">
        <v>7753</v>
      </c>
      <c r="I9" s="572">
        <v>0</v>
      </c>
      <c r="J9" s="395">
        <v>0</v>
      </c>
      <c r="K9" s="395">
        <v>0</v>
      </c>
      <c r="L9" s="570">
        <v>0</v>
      </c>
      <c r="M9" s="395">
        <v>0</v>
      </c>
      <c r="N9" s="571">
        <v>0</v>
      </c>
      <c r="O9" s="408">
        <v>0</v>
      </c>
      <c r="P9" s="408">
        <v>0</v>
      </c>
      <c r="Q9" s="663">
        <v>0</v>
      </c>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6"/>
      <c r="AY9" s="566"/>
      <c r="AZ9" s="566"/>
      <c r="BA9" s="566"/>
      <c r="BB9" s="566"/>
      <c r="BC9" s="566"/>
      <c r="BD9" s="566"/>
      <c r="BE9" s="566"/>
      <c r="BF9" s="566"/>
      <c r="BG9" s="566"/>
      <c r="BH9" s="566"/>
      <c r="BI9" s="566"/>
      <c r="BJ9" s="566"/>
      <c r="BK9" s="566"/>
      <c r="BL9" s="566"/>
      <c r="BM9" s="566"/>
      <c r="BN9" s="566"/>
      <c r="BO9" s="566"/>
      <c r="BP9" s="566"/>
      <c r="BQ9" s="566"/>
      <c r="BR9" s="566"/>
      <c r="BS9" s="566"/>
      <c r="BT9" s="566"/>
      <c r="BU9" s="566"/>
      <c r="BV9" s="566"/>
      <c r="BW9" s="566"/>
      <c r="BX9" s="566"/>
      <c r="BY9" s="566"/>
      <c r="BZ9" s="566"/>
      <c r="CA9" s="566"/>
      <c r="CB9" s="566"/>
      <c r="CC9" s="566"/>
      <c r="CD9" s="566"/>
      <c r="CE9" s="566"/>
      <c r="CF9" s="566"/>
      <c r="CG9" s="566"/>
      <c r="CH9" s="566"/>
      <c r="CI9" s="566"/>
      <c r="CJ9" s="566"/>
      <c r="CK9" s="566"/>
      <c r="CL9" s="566"/>
      <c r="CM9" s="566"/>
      <c r="CN9" s="566"/>
      <c r="CO9" s="566"/>
      <c r="CP9" s="566"/>
      <c r="CQ9" s="566"/>
      <c r="CR9" s="566"/>
      <c r="CS9" s="566"/>
      <c r="CT9" s="566"/>
      <c r="CU9" s="566"/>
      <c r="CV9" s="566"/>
      <c r="CW9" s="566"/>
      <c r="CX9" s="566"/>
      <c r="CY9" s="566"/>
      <c r="CZ9" s="566"/>
      <c r="DA9" s="566"/>
      <c r="DB9" s="566"/>
      <c r="DC9" s="566"/>
      <c r="DD9" s="566"/>
      <c r="DE9" s="566"/>
      <c r="DF9" s="566"/>
      <c r="DG9" s="566"/>
      <c r="DH9" s="566"/>
      <c r="DI9" s="566"/>
      <c r="DJ9" s="566"/>
      <c r="DK9" s="566"/>
      <c r="DL9" s="566"/>
      <c r="DM9" s="566"/>
      <c r="DN9" s="566"/>
      <c r="DO9" s="566"/>
      <c r="DP9" s="566"/>
      <c r="DQ9" s="566"/>
      <c r="DR9" s="566"/>
      <c r="DS9" s="566"/>
      <c r="DT9" s="566"/>
      <c r="DU9" s="566"/>
      <c r="DV9" s="566"/>
      <c r="DW9" s="566"/>
      <c r="DX9" s="566"/>
      <c r="DY9" s="566"/>
      <c r="DZ9" s="566"/>
      <c r="EA9" s="566"/>
      <c r="EB9" s="566"/>
      <c r="EC9" s="566"/>
      <c r="ED9" s="566"/>
      <c r="EE9" s="566"/>
      <c r="EF9" s="566"/>
      <c r="EG9" s="566"/>
      <c r="EH9" s="566"/>
      <c r="EI9" s="566"/>
      <c r="EJ9" s="566"/>
      <c r="EK9" s="566"/>
      <c r="EL9" s="566"/>
      <c r="EM9" s="566"/>
      <c r="EN9" s="566"/>
      <c r="EO9" s="566"/>
      <c r="EP9" s="566"/>
      <c r="EQ9" s="566"/>
      <c r="ER9" s="566"/>
      <c r="ES9" s="566"/>
      <c r="ET9" s="566"/>
      <c r="EU9" s="566"/>
      <c r="EV9" s="566"/>
      <c r="EW9" s="566"/>
      <c r="EX9" s="566"/>
      <c r="EY9" s="566"/>
      <c r="EZ9" s="566"/>
      <c r="FA9" s="566"/>
      <c r="FB9" s="566"/>
      <c r="FC9" s="566"/>
      <c r="FD9" s="566"/>
      <c r="FE9" s="566"/>
      <c r="FF9" s="566"/>
      <c r="FG9" s="566"/>
      <c r="FH9" s="566"/>
      <c r="FI9" s="566"/>
      <c r="FJ9" s="566"/>
      <c r="FK9" s="566"/>
      <c r="FL9" s="566"/>
      <c r="FM9" s="566"/>
      <c r="FN9" s="566"/>
      <c r="FO9" s="566"/>
      <c r="FP9" s="566"/>
      <c r="FQ9" s="566"/>
      <c r="FR9" s="566"/>
      <c r="FS9" s="566"/>
      <c r="FT9" s="566"/>
      <c r="FU9" s="566"/>
      <c r="FV9" s="566"/>
      <c r="FW9" s="566"/>
      <c r="FX9" s="566"/>
      <c r="FY9" s="566"/>
      <c r="FZ9" s="566"/>
      <c r="GA9" s="566"/>
      <c r="GB9" s="566"/>
      <c r="GC9" s="566"/>
      <c r="GD9" s="566"/>
      <c r="GE9" s="566"/>
      <c r="GF9" s="566"/>
      <c r="GG9" s="566"/>
      <c r="GH9" s="566"/>
      <c r="GI9" s="566"/>
      <c r="GJ9" s="566"/>
      <c r="GK9" s="566"/>
      <c r="GL9" s="566"/>
      <c r="GM9" s="566"/>
      <c r="GN9" s="566"/>
      <c r="GO9" s="566"/>
      <c r="GP9" s="566"/>
      <c r="GQ9" s="566"/>
      <c r="GR9" s="566"/>
      <c r="GS9" s="566"/>
      <c r="GT9" s="566"/>
      <c r="GU9" s="566"/>
      <c r="GV9" s="566"/>
      <c r="GW9" s="566"/>
      <c r="GX9" s="566"/>
      <c r="GY9" s="566"/>
      <c r="GZ9" s="566"/>
      <c r="HA9" s="566"/>
      <c r="HB9" s="566"/>
      <c r="HC9" s="566"/>
      <c r="HD9" s="566"/>
      <c r="HE9" s="566"/>
      <c r="HF9" s="566"/>
      <c r="HG9" s="566"/>
      <c r="HH9" s="566"/>
      <c r="HI9" s="566"/>
      <c r="HJ9" s="566"/>
      <c r="HK9" s="566"/>
      <c r="HL9" s="566"/>
      <c r="HM9" s="566"/>
      <c r="HN9" s="566"/>
      <c r="HO9" s="566"/>
      <c r="HP9" s="566"/>
      <c r="HQ9" s="566"/>
      <c r="HR9" s="566"/>
      <c r="HS9" s="566"/>
      <c r="HT9" s="566"/>
      <c r="HU9" s="566"/>
      <c r="HV9" s="566"/>
      <c r="HW9" s="566"/>
      <c r="HX9" s="566"/>
      <c r="HY9" s="566"/>
      <c r="HZ9" s="566"/>
      <c r="IA9" s="566"/>
      <c r="IB9" s="566"/>
      <c r="IC9" s="566"/>
      <c r="ID9" s="566"/>
      <c r="IE9" s="566"/>
      <c r="IF9" s="566"/>
      <c r="IG9" s="566"/>
    </row>
    <row r="10" spans="1:241" s="569" customFormat="1" ht="12.75">
      <c r="A10" s="566"/>
      <c r="B10" s="573" t="s">
        <v>331</v>
      </c>
      <c r="C10" s="570">
        <v>3415</v>
      </c>
      <c r="D10" s="395">
        <v>7126</v>
      </c>
      <c r="E10" s="571">
        <v>10541</v>
      </c>
      <c r="F10" s="570">
        <v>3684</v>
      </c>
      <c r="G10" s="395">
        <v>7502</v>
      </c>
      <c r="H10" s="395">
        <v>11186</v>
      </c>
      <c r="I10" s="572">
        <v>3801</v>
      </c>
      <c r="J10" s="395">
        <v>7881</v>
      </c>
      <c r="K10" s="395">
        <v>11682</v>
      </c>
      <c r="L10" s="570">
        <v>3978</v>
      </c>
      <c r="M10" s="395">
        <v>8031</v>
      </c>
      <c r="N10" s="571">
        <v>12009</v>
      </c>
      <c r="O10" s="408">
        <v>4176</v>
      </c>
      <c r="P10" s="408">
        <v>7929</v>
      </c>
      <c r="Q10" s="663">
        <v>12105</v>
      </c>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6"/>
      <c r="BR10" s="566"/>
      <c r="BS10" s="566"/>
      <c r="BT10" s="566"/>
      <c r="BU10" s="566"/>
      <c r="BV10" s="566"/>
      <c r="BW10" s="566"/>
      <c r="BX10" s="566"/>
      <c r="BY10" s="566"/>
      <c r="BZ10" s="566"/>
      <c r="CA10" s="566"/>
      <c r="CB10" s="566"/>
      <c r="CC10" s="566"/>
      <c r="CD10" s="566"/>
      <c r="CE10" s="566"/>
      <c r="CF10" s="566"/>
      <c r="CG10" s="566"/>
      <c r="CH10" s="566"/>
      <c r="CI10" s="566"/>
      <c r="CJ10" s="566"/>
      <c r="CK10" s="566"/>
      <c r="CL10" s="566"/>
      <c r="CM10" s="566"/>
      <c r="CN10" s="566"/>
      <c r="CO10" s="566"/>
      <c r="CP10" s="566"/>
      <c r="CQ10" s="566"/>
      <c r="CR10" s="566"/>
      <c r="CS10" s="566"/>
      <c r="CT10" s="566"/>
      <c r="CU10" s="566"/>
      <c r="CV10" s="566"/>
      <c r="CW10" s="566"/>
      <c r="CX10" s="566"/>
      <c r="CY10" s="566"/>
      <c r="CZ10" s="566"/>
      <c r="DA10" s="566"/>
      <c r="DB10" s="566"/>
      <c r="DC10" s="566"/>
      <c r="DD10" s="566"/>
      <c r="DE10" s="566"/>
      <c r="DF10" s="566"/>
      <c r="DG10" s="566"/>
      <c r="DH10" s="566"/>
      <c r="DI10" s="566"/>
      <c r="DJ10" s="566"/>
      <c r="DK10" s="566"/>
      <c r="DL10" s="566"/>
      <c r="DM10" s="566"/>
      <c r="DN10" s="566"/>
      <c r="DO10" s="566"/>
      <c r="DP10" s="566"/>
      <c r="DQ10" s="566"/>
      <c r="DR10" s="566"/>
      <c r="DS10" s="566"/>
      <c r="DT10" s="566"/>
      <c r="DU10" s="566"/>
      <c r="DV10" s="566"/>
      <c r="DW10" s="566"/>
      <c r="DX10" s="566"/>
      <c r="DY10" s="566"/>
      <c r="DZ10" s="566"/>
      <c r="EA10" s="566"/>
      <c r="EB10" s="566"/>
      <c r="EC10" s="566"/>
      <c r="ED10" s="566"/>
      <c r="EE10" s="566"/>
      <c r="EF10" s="566"/>
      <c r="EG10" s="566"/>
      <c r="EH10" s="566"/>
      <c r="EI10" s="566"/>
      <c r="EJ10" s="566"/>
      <c r="EK10" s="566"/>
      <c r="EL10" s="566"/>
      <c r="EM10" s="566"/>
      <c r="EN10" s="566"/>
      <c r="EO10" s="566"/>
      <c r="EP10" s="566"/>
      <c r="EQ10" s="566"/>
      <c r="ER10" s="566"/>
      <c r="ES10" s="566"/>
      <c r="ET10" s="566"/>
      <c r="EU10" s="566"/>
      <c r="EV10" s="566"/>
      <c r="EW10" s="566"/>
      <c r="EX10" s="566"/>
      <c r="EY10" s="566"/>
      <c r="EZ10" s="566"/>
      <c r="FA10" s="566"/>
      <c r="FB10" s="566"/>
      <c r="FC10" s="566"/>
      <c r="FD10" s="566"/>
      <c r="FE10" s="566"/>
      <c r="FF10" s="566"/>
      <c r="FG10" s="566"/>
      <c r="FH10" s="566"/>
      <c r="FI10" s="566"/>
      <c r="FJ10" s="566"/>
      <c r="FK10" s="566"/>
      <c r="FL10" s="566"/>
      <c r="FM10" s="566"/>
      <c r="FN10" s="566"/>
      <c r="FO10" s="566"/>
      <c r="FP10" s="566"/>
      <c r="FQ10" s="566"/>
      <c r="FR10" s="566"/>
      <c r="FS10" s="566"/>
      <c r="FT10" s="566"/>
      <c r="FU10" s="566"/>
      <c r="FV10" s="566"/>
      <c r="FW10" s="566"/>
      <c r="FX10" s="566"/>
      <c r="FY10" s="566"/>
      <c r="FZ10" s="566"/>
      <c r="GA10" s="566"/>
      <c r="GB10" s="566"/>
      <c r="GC10" s="566"/>
      <c r="GD10" s="566"/>
      <c r="GE10" s="566"/>
      <c r="GF10" s="566"/>
      <c r="GG10" s="566"/>
      <c r="GH10" s="566"/>
      <c r="GI10" s="566"/>
      <c r="GJ10" s="566"/>
      <c r="GK10" s="566"/>
      <c r="GL10" s="566"/>
      <c r="GM10" s="566"/>
      <c r="GN10" s="566"/>
      <c r="GO10" s="566"/>
      <c r="GP10" s="566"/>
      <c r="GQ10" s="566"/>
      <c r="GR10" s="566"/>
      <c r="GS10" s="566"/>
      <c r="GT10" s="566"/>
      <c r="GU10" s="566"/>
      <c r="GV10" s="566"/>
      <c r="GW10" s="566"/>
      <c r="GX10" s="566"/>
      <c r="GY10" s="566"/>
      <c r="GZ10" s="566"/>
      <c r="HA10" s="566"/>
      <c r="HB10" s="566"/>
      <c r="HC10" s="566"/>
      <c r="HD10" s="566"/>
      <c r="HE10" s="566"/>
      <c r="HF10" s="566"/>
      <c r="HG10" s="566"/>
      <c r="HH10" s="566"/>
      <c r="HI10" s="566"/>
      <c r="HJ10" s="566"/>
      <c r="HK10" s="566"/>
      <c r="HL10" s="566"/>
      <c r="HM10" s="566"/>
      <c r="HN10" s="566"/>
      <c r="HO10" s="566"/>
      <c r="HP10" s="566"/>
      <c r="HQ10" s="566"/>
      <c r="HR10" s="566"/>
      <c r="HS10" s="566"/>
      <c r="HT10" s="566"/>
      <c r="HU10" s="566"/>
      <c r="HV10" s="566"/>
      <c r="HW10" s="566"/>
      <c r="HX10" s="566"/>
      <c r="HY10" s="566"/>
      <c r="HZ10" s="566"/>
      <c r="IA10" s="566"/>
      <c r="IB10" s="566"/>
      <c r="IC10" s="566"/>
      <c r="ID10" s="566"/>
      <c r="IE10" s="566"/>
      <c r="IF10" s="566"/>
      <c r="IG10" s="566"/>
    </row>
    <row r="11" spans="1:241" s="569" customFormat="1" ht="12.75">
      <c r="A11" s="566"/>
      <c r="B11" s="573" t="s">
        <v>336</v>
      </c>
      <c r="C11" s="570">
        <v>2226</v>
      </c>
      <c r="D11" s="395">
        <v>2656</v>
      </c>
      <c r="E11" s="571">
        <v>4882</v>
      </c>
      <c r="F11" s="570">
        <v>2280</v>
      </c>
      <c r="G11" s="395">
        <v>2810</v>
      </c>
      <c r="H11" s="395">
        <v>5090</v>
      </c>
      <c r="I11" s="572">
        <v>1942</v>
      </c>
      <c r="J11" s="395">
        <v>2645</v>
      </c>
      <c r="K11" s="395">
        <v>4587</v>
      </c>
      <c r="L11" s="570">
        <v>2009</v>
      </c>
      <c r="M11" s="395">
        <v>2818</v>
      </c>
      <c r="N11" s="571">
        <v>4827</v>
      </c>
      <c r="O11" s="408">
        <v>2205</v>
      </c>
      <c r="P11" s="408">
        <v>2923</v>
      </c>
      <c r="Q11" s="663">
        <v>5128</v>
      </c>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66"/>
      <c r="BY11" s="566"/>
      <c r="BZ11" s="566"/>
      <c r="CA11" s="566"/>
      <c r="CB11" s="566"/>
      <c r="CC11" s="566"/>
      <c r="CD11" s="566"/>
      <c r="CE11" s="566"/>
      <c r="CF11" s="566"/>
      <c r="CG11" s="566"/>
      <c r="CH11" s="566"/>
      <c r="CI11" s="566"/>
      <c r="CJ11" s="566"/>
      <c r="CK11" s="566"/>
      <c r="CL11" s="566"/>
      <c r="CM11" s="566"/>
      <c r="CN11" s="566"/>
      <c r="CO11" s="566"/>
      <c r="CP11" s="566"/>
      <c r="CQ11" s="566"/>
      <c r="CR11" s="566"/>
      <c r="CS11" s="566"/>
      <c r="CT11" s="566"/>
      <c r="CU11" s="566"/>
      <c r="CV11" s="566"/>
      <c r="CW11" s="566"/>
      <c r="CX11" s="566"/>
      <c r="CY11" s="566"/>
      <c r="CZ11" s="566"/>
      <c r="DA11" s="566"/>
      <c r="DB11" s="566"/>
      <c r="DC11" s="566"/>
      <c r="DD11" s="566"/>
      <c r="DE11" s="566"/>
      <c r="DF11" s="566"/>
      <c r="DG11" s="566"/>
      <c r="DH11" s="566"/>
      <c r="DI11" s="566"/>
      <c r="DJ11" s="566"/>
      <c r="DK11" s="566"/>
      <c r="DL11" s="566"/>
      <c r="DM11" s="566"/>
      <c r="DN11" s="566"/>
      <c r="DO11" s="566"/>
      <c r="DP11" s="566"/>
      <c r="DQ11" s="566"/>
      <c r="DR11" s="566"/>
      <c r="DS11" s="566"/>
      <c r="DT11" s="566"/>
      <c r="DU11" s="566"/>
      <c r="DV11" s="566"/>
      <c r="DW11" s="566"/>
      <c r="DX11" s="566"/>
      <c r="DY11" s="566"/>
      <c r="DZ11" s="566"/>
      <c r="EA11" s="566"/>
      <c r="EB11" s="566"/>
      <c r="EC11" s="566"/>
      <c r="ED11" s="566"/>
      <c r="EE11" s="566"/>
      <c r="EF11" s="566"/>
      <c r="EG11" s="566"/>
      <c r="EH11" s="566"/>
      <c r="EI11" s="566"/>
      <c r="EJ11" s="566"/>
      <c r="EK11" s="566"/>
      <c r="EL11" s="566"/>
      <c r="EM11" s="566"/>
      <c r="EN11" s="566"/>
      <c r="EO11" s="566"/>
      <c r="EP11" s="566"/>
      <c r="EQ11" s="566"/>
      <c r="ER11" s="566"/>
      <c r="ES11" s="566"/>
      <c r="ET11" s="566"/>
      <c r="EU11" s="566"/>
      <c r="EV11" s="566"/>
      <c r="EW11" s="566"/>
      <c r="EX11" s="566"/>
      <c r="EY11" s="566"/>
      <c r="EZ11" s="566"/>
      <c r="FA11" s="566"/>
      <c r="FB11" s="566"/>
      <c r="FC11" s="566"/>
      <c r="FD11" s="566"/>
      <c r="FE11" s="566"/>
      <c r="FF11" s="566"/>
      <c r="FG11" s="566"/>
      <c r="FH11" s="566"/>
      <c r="FI11" s="566"/>
      <c r="FJ11" s="566"/>
      <c r="FK11" s="566"/>
      <c r="FL11" s="566"/>
      <c r="FM11" s="566"/>
      <c r="FN11" s="566"/>
      <c r="FO11" s="566"/>
      <c r="FP11" s="566"/>
      <c r="FQ11" s="566"/>
      <c r="FR11" s="566"/>
      <c r="FS11" s="566"/>
      <c r="FT11" s="566"/>
      <c r="FU11" s="566"/>
      <c r="FV11" s="566"/>
      <c r="FW11" s="566"/>
      <c r="FX11" s="566"/>
      <c r="FY11" s="566"/>
      <c r="FZ11" s="566"/>
      <c r="GA11" s="566"/>
      <c r="GB11" s="566"/>
      <c r="GC11" s="566"/>
      <c r="GD11" s="566"/>
      <c r="GE11" s="566"/>
      <c r="GF11" s="566"/>
      <c r="GG11" s="566"/>
      <c r="GH11" s="566"/>
      <c r="GI11" s="566"/>
      <c r="GJ11" s="566"/>
      <c r="GK11" s="566"/>
      <c r="GL11" s="566"/>
      <c r="GM11" s="566"/>
      <c r="GN11" s="566"/>
      <c r="GO11" s="566"/>
      <c r="GP11" s="566"/>
      <c r="GQ11" s="566"/>
      <c r="GR11" s="566"/>
      <c r="GS11" s="566"/>
      <c r="GT11" s="566"/>
      <c r="GU11" s="566"/>
      <c r="GV11" s="566"/>
      <c r="GW11" s="566"/>
      <c r="GX11" s="566"/>
      <c r="GY11" s="566"/>
      <c r="GZ11" s="566"/>
      <c r="HA11" s="566"/>
      <c r="HB11" s="566"/>
      <c r="HC11" s="566"/>
      <c r="HD11" s="566"/>
      <c r="HE11" s="566"/>
      <c r="HF11" s="566"/>
      <c r="HG11" s="566"/>
      <c r="HH11" s="566"/>
      <c r="HI11" s="566"/>
      <c r="HJ11" s="566"/>
      <c r="HK11" s="566"/>
      <c r="HL11" s="566"/>
      <c r="HM11" s="566"/>
      <c r="HN11" s="566"/>
      <c r="HO11" s="566"/>
      <c r="HP11" s="566"/>
      <c r="HQ11" s="566"/>
      <c r="HR11" s="566"/>
      <c r="HS11" s="566"/>
      <c r="HT11" s="566"/>
      <c r="HU11" s="566"/>
      <c r="HV11" s="566"/>
      <c r="HW11" s="566"/>
      <c r="HX11" s="566"/>
      <c r="HY11" s="566"/>
      <c r="HZ11" s="566"/>
      <c r="IA11" s="566"/>
      <c r="IB11" s="566"/>
      <c r="IC11" s="566"/>
      <c r="ID11" s="566"/>
      <c r="IE11" s="566"/>
      <c r="IF11" s="566"/>
      <c r="IG11" s="566"/>
    </row>
    <row r="12" spans="1:241" s="569" customFormat="1" ht="26.25">
      <c r="A12" s="566"/>
      <c r="B12" s="574" t="s">
        <v>724</v>
      </c>
      <c r="C12" s="570">
        <v>1573</v>
      </c>
      <c r="D12" s="395">
        <v>667</v>
      </c>
      <c r="E12" s="571">
        <v>2240</v>
      </c>
      <c r="F12" s="570">
        <v>1658</v>
      </c>
      <c r="G12" s="395">
        <v>653</v>
      </c>
      <c r="H12" s="395">
        <v>2311</v>
      </c>
      <c r="I12" s="572">
        <v>338</v>
      </c>
      <c r="J12" s="395">
        <v>468</v>
      </c>
      <c r="K12" s="395">
        <v>806</v>
      </c>
      <c r="L12" s="570">
        <v>313</v>
      </c>
      <c r="M12" s="395">
        <v>438</v>
      </c>
      <c r="N12" s="571">
        <v>751</v>
      </c>
      <c r="O12" s="664">
        <v>0</v>
      </c>
      <c r="P12" s="664">
        <v>0</v>
      </c>
      <c r="Q12" s="664">
        <v>0</v>
      </c>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6"/>
      <c r="AZ12" s="566"/>
      <c r="BA12" s="566"/>
      <c r="BB12" s="566"/>
      <c r="BC12" s="566"/>
      <c r="BD12" s="566"/>
      <c r="BE12" s="566"/>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c r="CH12" s="566"/>
      <c r="CI12" s="566"/>
      <c r="CJ12" s="566"/>
      <c r="CK12" s="566"/>
      <c r="CL12" s="566"/>
      <c r="CM12" s="566"/>
      <c r="CN12" s="566"/>
      <c r="CO12" s="566"/>
      <c r="CP12" s="566"/>
      <c r="CQ12" s="566"/>
      <c r="CR12" s="566"/>
      <c r="CS12" s="566"/>
      <c r="CT12" s="566"/>
      <c r="CU12" s="566"/>
      <c r="CV12" s="566"/>
      <c r="CW12" s="566"/>
      <c r="CX12" s="566"/>
      <c r="CY12" s="566"/>
      <c r="CZ12" s="566"/>
      <c r="DA12" s="566"/>
      <c r="DB12" s="566"/>
      <c r="DC12" s="566"/>
      <c r="DD12" s="566"/>
      <c r="DE12" s="566"/>
      <c r="DF12" s="566"/>
      <c r="DG12" s="566"/>
      <c r="DH12" s="566"/>
      <c r="DI12" s="566"/>
      <c r="DJ12" s="566"/>
      <c r="DK12" s="566"/>
      <c r="DL12" s="566"/>
      <c r="DM12" s="566"/>
      <c r="DN12" s="566"/>
      <c r="DO12" s="566"/>
      <c r="DP12" s="566"/>
      <c r="DQ12" s="566"/>
      <c r="DR12" s="566"/>
      <c r="DS12" s="566"/>
      <c r="DT12" s="566"/>
      <c r="DU12" s="566"/>
      <c r="DV12" s="566"/>
      <c r="DW12" s="566"/>
      <c r="DX12" s="566"/>
      <c r="DY12" s="566"/>
      <c r="DZ12" s="566"/>
      <c r="EA12" s="566"/>
      <c r="EB12" s="566"/>
      <c r="EC12" s="566"/>
      <c r="ED12" s="566"/>
      <c r="EE12" s="566"/>
      <c r="EF12" s="566"/>
      <c r="EG12" s="566"/>
      <c r="EH12" s="566"/>
      <c r="EI12" s="566"/>
      <c r="EJ12" s="566"/>
      <c r="EK12" s="566"/>
      <c r="EL12" s="566"/>
      <c r="EM12" s="566"/>
      <c r="EN12" s="566"/>
      <c r="EO12" s="566"/>
      <c r="EP12" s="566"/>
      <c r="EQ12" s="566"/>
      <c r="ER12" s="566"/>
      <c r="ES12" s="566"/>
      <c r="ET12" s="566"/>
      <c r="EU12" s="566"/>
      <c r="EV12" s="566"/>
      <c r="EW12" s="566"/>
      <c r="EX12" s="566"/>
      <c r="EY12" s="566"/>
      <c r="EZ12" s="566"/>
      <c r="FA12" s="566"/>
      <c r="FB12" s="566"/>
      <c r="FC12" s="566"/>
      <c r="FD12" s="566"/>
      <c r="FE12" s="566"/>
      <c r="FF12" s="566"/>
      <c r="FG12" s="566"/>
      <c r="FH12" s="566"/>
      <c r="FI12" s="566"/>
      <c r="FJ12" s="566"/>
      <c r="FK12" s="566"/>
      <c r="FL12" s="566"/>
      <c r="FM12" s="566"/>
      <c r="FN12" s="566"/>
      <c r="FO12" s="566"/>
      <c r="FP12" s="566"/>
      <c r="FQ12" s="566"/>
      <c r="FR12" s="566"/>
      <c r="FS12" s="566"/>
      <c r="FT12" s="566"/>
      <c r="FU12" s="566"/>
      <c r="FV12" s="566"/>
      <c r="FW12" s="566"/>
      <c r="FX12" s="566"/>
      <c r="FY12" s="566"/>
      <c r="FZ12" s="566"/>
      <c r="GA12" s="566"/>
      <c r="GB12" s="566"/>
      <c r="GC12" s="566"/>
      <c r="GD12" s="566"/>
      <c r="GE12" s="566"/>
      <c r="GF12" s="566"/>
      <c r="GG12" s="566"/>
      <c r="GH12" s="566"/>
      <c r="GI12" s="566"/>
      <c r="GJ12" s="566"/>
      <c r="GK12" s="566"/>
      <c r="GL12" s="566"/>
      <c r="GM12" s="566"/>
      <c r="GN12" s="566"/>
      <c r="GO12" s="566"/>
      <c r="GP12" s="566"/>
      <c r="GQ12" s="566"/>
      <c r="GR12" s="566"/>
      <c r="GS12" s="566"/>
      <c r="GT12" s="566"/>
      <c r="GU12" s="566"/>
      <c r="GV12" s="566"/>
      <c r="GW12" s="566"/>
      <c r="GX12" s="566"/>
      <c r="GY12" s="566"/>
      <c r="GZ12" s="566"/>
      <c r="HA12" s="566"/>
      <c r="HB12" s="566"/>
      <c r="HC12" s="566"/>
      <c r="HD12" s="566"/>
      <c r="HE12" s="566"/>
      <c r="HF12" s="566"/>
      <c r="HG12" s="566"/>
      <c r="HH12" s="566"/>
      <c r="HI12" s="566"/>
      <c r="HJ12" s="566"/>
      <c r="HK12" s="566"/>
      <c r="HL12" s="566"/>
      <c r="HM12" s="566"/>
      <c r="HN12" s="566"/>
      <c r="HO12" s="566"/>
      <c r="HP12" s="566"/>
      <c r="HQ12" s="566"/>
      <c r="HR12" s="566"/>
      <c r="HS12" s="566"/>
      <c r="HT12" s="566"/>
      <c r="HU12" s="566"/>
      <c r="HV12" s="566"/>
      <c r="HW12" s="566"/>
      <c r="HX12" s="566"/>
      <c r="HY12" s="566"/>
      <c r="HZ12" s="566"/>
      <c r="IA12" s="566"/>
      <c r="IB12" s="566"/>
      <c r="IC12" s="566"/>
      <c r="ID12" s="566"/>
      <c r="IE12" s="566"/>
      <c r="IF12" s="566"/>
      <c r="IG12" s="566"/>
    </row>
    <row r="13" spans="1:241" s="569" customFormat="1" ht="12.75">
      <c r="A13" s="566"/>
      <c r="B13" s="573" t="s">
        <v>327</v>
      </c>
      <c r="C13" s="570">
        <v>549</v>
      </c>
      <c r="D13" s="395">
        <v>57</v>
      </c>
      <c r="E13" s="571">
        <v>606</v>
      </c>
      <c r="F13" s="570">
        <v>576</v>
      </c>
      <c r="G13" s="395">
        <v>65</v>
      </c>
      <c r="H13" s="395">
        <v>641</v>
      </c>
      <c r="I13" s="572">
        <v>550</v>
      </c>
      <c r="J13" s="395">
        <v>70</v>
      </c>
      <c r="K13" s="395">
        <v>620</v>
      </c>
      <c r="L13" s="570">
        <v>544</v>
      </c>
      <c r="M13" s="395">
        <v>71</v>
      </c>
      <c r="N13" s="571">
        <v>615</v>
      </c>
      <c r="O13" s="408">
        <v>522</v>
      </c>
      <c r="P13" s="408">
        <v>59</v>
      </c>
      <c r="Q13" s="663">
        <v>581</v>
      </c>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c r="BC13" s="566"/>
      <c r="BD13" s="566"/>
      <c r="BE13" s="566"/>
      <c r="BF13" s="566"/>
      <c r="BG13" s="566"/>
      <c r="BH13" s="566"/>
      <c r="BI13" s="566"/>
      <c r="BJ13" s="566"/>
      <c r="BK13" s="566"/>
      <c r="BL13" s="566"/>
      <c r="BM13" s="566"/>
      <c r="BN13" s="566"/>
      <c r="BO13" s="566"/>
      <c r="BP13" s="566"/>
      <c r="BQ13" s="566"/>
      <c r="BR13" s="566"/>
      <c r="BS13" s="566"/>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c r="CQ13" s="566"/>
      <c r="CR13" s="566"/>
      <c r="CS13" s="566"/>
      <c r="CT13" s="566"/>
      <c r="CU13" s="566"/>
      <c r="CV13" s="566"/>
      <c r="CW13" s="566"/>
      <c r="CX13" s="566"/>
      <c r="CY13" s="566"/>
      <c r="CZ13" s="566"/>
      <c r="DA13" s="566"/>
      <c r="DB13" s="566"/>
      <c r="DC13" s="566"/>
      <c r="DD13" s="566"/>
      <c r="DE13" s="566"/>
      <c r="DF13" s="566"/>
      <c r="DG13" s="566"/>
      <c r="DH13" s="566"/>
      <c r="DI13" s="566"/>
      <c r="DJ13" s="566"/>
      <c r="DK13" s="566"/>
      <c r="DL13" s="566"/>
      <c r="DM13" s="566"/>
      <c r="DN13" s="566"/>
      <c r="DO13" s="566"/>
      <c r="DP13" s="566"/>
      <c r="DQ13" s="566"/>
      <c r="DR13" s="566"/>
      <c r="DS13" s="566"/>
      <c r="DT13" s="566"/>
      <c r="DU13" s="566"/>
      <c r="DV13" s="566"/>
      <c r="DW13" s="566"/>
      <c r="DX13" s="566"/>
      <c r="DY13" s="566"/>
      <c r="DZ13" s="566"/>
      <c r="EA13" s="566"/>
      <c r="EB13" s="566"/>
      <c r="EC13" s="566"/>
      <c r="ED13" s="566"/>
      <c r="EE13" s="566"/>
      <c r="EF13" s="566"/>
      <c r="EG13" s="566"/>
      <c r="EH13" s="566"/>
      <c r="EI13" s="566"/>
      <c r="EJ13" s="566"/>
      <c r="EK13" s="566"/>
      <c r="EL13" s="566"/>
      <c r="EM13" s="566"/>
      <c r="EN13" s="566"/>
      <c r="EO13" s="566"/>
      <c r="EP13" s="566"/>
      <c r="EQ13" s="566"/>
      <c r="ER13" s="566"/>
      <c r="ES13" s="566"/>
      <c r="ET13" s="566"/>
      <c r="EU13" s="566"/>
      <c r="EV13" s="566"/>
      <c r="EW13" s="566"/>
      <c r="EX13" s="566"/>
      <c r="EY13" s="566"/>
      <c r="EZ13" s="566"/>
      <c r="FA13" s="566"/>
      <c r="FB13" s="566"/>
      <c r="FC13" s="566"/>
      <c r="FD13" s="566"/>
      <c r="FE13" s="566"/>
      <c r="FF13" s="566"/>
      <c r="FG13" s="566"/>
      <c r="FH13" s="566"/>
      <c r="FI13" s="566"/>
      <c r="FJ13" s="566"/>
      <c r="FK13" s="566"/>
      <c r="FL13" s="566"/>
      <c r="FM13" s="566"/>
      <c r="FN13" s="566"/>
      <c r="FO13" s="566"/>
      <c r="FP13" s="566"/>
      <c r="FQ13" s="566"/>
      <c r="FR13" s="566"/>
      <c r="FS13" s="566"/>
      <c r="FT13" s="566"/>
      <c r="FU13" s="566"/>
      <c r="FV13" s="566"/>
      <c r="FW13" s="566"/>
      <c r="FX13" s="566"/>
      <c r="FY13" s="566"/>
      <c r="FZ13" s="566"/>
      <c r="GA13" s="566"/>
      <c r="GB13" s="566"/>
      <c r="GC13" s="566"/>
      <c r="GD13" s="566"/>
      <c r="GE13" s="566"/>
      <c r="GF13" s="566"/>
      <c r="GG13" s="566"/>
      <c r="GH13" s="566"/>
      <c r="GI13" s="566"/>
      <c r="GJ13" s="566"/>
      <c r="GK13" s="566"/>
      <c r="GL13" s="566"/>
      <c r="GM13" s="566"/>
      <c r="GN13" s="566"/>
      <c r="GO13" s="566"/>
      <c r="GP13" s="566"/>
      <c r="GQ13" s="566"/>
      <c r="GR13" s="566"/>
      <c r="GS13" s="566"/>
      <c r="GT13" s="566"/>
      <c r="GU13" s="566"/>
      <c r="GV13" s="566"/>
      <c r="GW13" s="566"/>
      <c r="GX13" s="566"/>
      <c r="GY13" s="566"/>
      <c r="GZ13" s="566"/>
      <c r="HA13" s="566"/>
      <c r="HB13" s="566"/>
      <c r="HC13" s="566"/>
      <c r="HD13" s="566"/>
      <c r="HE13" s="566"/>
      <c r="HF13" s="566"/>
      <c r="HG13" s="566"/>
      <c r="HH13" s="566"/>
      <c r="HI13" s="566"/>
      <c r="HJ13" s="566"/>
      <c r="HK13" s="566"/>
      <c r="HL13" s="566"/>
      <c r="HM13" s="566"/>
      <c r="HN13" s="566"/>
      <c r="HO13" s="566"/>
      <c r="HP13" s="566"/>
      <c r="HQ13" s="566"/>
      <c r="HR13" s="566"/>
      <c r="HS13" s="566"/>
      <c r="HT13" s="566"/>
      <c r="HU13" s="566"/>
      <c r="HV13" s="566"/>
      <c r="HW13" s="566"/>
      <c r="HX13" s="566"/>
      <c r="HY13" s="566"/>
      <c r="HZ13" s="566"/>
      <c r="IA13" s="566"/>
      <c r="IB13" s="566"/>
      <c r="IC13" s="566"/>
      <c r="ID13" s="566"/>
      <c r="IE13" s="566"/>
      <c r="IF13" s="566"/>
      <c r="IG13" s="566"/>
    </row>
    <row r="14" spans="1:241" s="569" customFormat="1" ht="12.75">
      <c r="A14" s="566"/>
      <c r="B14" s="573" t="s">
        <v>332</v>
      </c>
      <c r="C14" s="570">
        <v>8341</v>
      </c>
      <c r="D14" s="395">
        <v>8131</v>
      </c>
      <c r="E14" s="571">
        <v>16472</v>
      </c>
      <c r="F14" s="570">
        <v>8613</v>
      </c>
      <c r="G14" s="395">
        <v>8104</v>
      </c>
      <c r="H14" s="395">
        <v>16717</v>
      </c>
      <c r="I14" s="572">
        <v>6223</v>
      </c>
      <c r="J14" s="395">
        <v>6396</v>
      </c>
      <c r="K14" s="395">
        <v>12619</v>
      </c>
      <c r="L14" s="570">
        <v>6299</v>
      </c>
      <c r="M14" s="395">
        <v>6635</v>
      </c>
      <c r="N14" s="571">
        <v>12934</v>
      </c>
      <c r="O14" s="408">
        <v>6447</v>
      </c>
      <c r="P14" s="408">
        <v>6787</v>
      </c>
      <c r="Q14" s="663">
        <v>13234</v>
      </c>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c r="AX14" s="566"/>
      <c r="AY14" s="566"/>
      <c r="AZ14" s="566"/>
      <c r="BA14" s="566"/>
      <c r="BB14" s="566"/>
      <c r="BC14" s="566"/>
      <c r="BD14" s="566"/>
      <c r="BE14" s="566"/>
      <c r="BF14" s="566"/>
      <c r="BG14" s="566"/>
      <c r="BH14" s="566"/>
      <c r="BI14" s="566"/>
      <c r="BJ14" s="566"/>
      <c r="BK14" s="566"/>
      <c r="BL14" s="566"/>
      <c r="BM14" s="566"/>
      <c r="BN14" s="566"/>
      <c r="BO14" s="566"/>
      <c r="BP14" s="566"/>
      <c r="BQ14" s="566"/>
      <c r="BR14" s="566"/>
      <c r="BS14" s="566"/>
      <c r="BT14" s="566"/>
      <c r="BU14" s="566"/>
      <c r="BV14" s="566"/>
      <c r="BW14" s="566"/>
      <c r="BX14" s="566"/>
      <c r="BY14" s="566"/>
      <c r="BZ14" s="566"/>
      <c r="CA14" s="566"/>
      <c r="CB14" s="566"/>
      <c r="CC14" s="566"/>
      <c r="CD14" s="566"/>
      <c r="CE14" s="566"/>
      <c r="CF14" s="566"/>
      <c r="CG14" s="566"/>
      <c r="CH14" s="566"/>
      <c r="CI14" s="566"/>
      <c r="CJ14" s="566"/>
      <c r="CK14" s="566"/>
      <c r="CL14" s="566"/>
      <c r="CM14" s="566"/>
      <c r="CN14" s="566"/>
      <c r="CO14" s="566"/>
      <c r="CP14" s="566"/>
      <c r="CQ14" s="566"/>
      <c r="CR14" s="566"/>
      <c r="CS14" s="566"/>
      <c r="CT14" s="566"/>
      <c r="CU14" s="566"/>
      <c r="CV14" s="566"/>
      <c r="CW14" s="566"/>
      <c r="CX14" s="566"/>
      <c r="CY14" s="566"/>
      <c r="CZ14" s="566"/>
      <c r="DA14" s="566"/>
      <c r="DB14" s="566"/>
      <c r="DC14" s="566"/>
      <c r="DD14" s="566"/>
      <c r="DE14" s="566"/>
      <c r="DF14" s="566"/>
      <c r="DG14" s="566"/>
      <c r="DH14" s="566"/>
      <c r="DI14" s="566"/>
      <c r="DJ14" s="566"/>
      <c r="DK14" s="566"/>
      <c r="DL14" s="566"/>
      <c r="DM14" s="566"/>
      <c r="DN14" s="566"/>
      <c r="DO14" s="566"/>
      <c r="DP14" s="566"/>
      <c r="DQ14" s="566"/>
      <c r="DR14" s="566"/>
      <c r="DS14" s="566"/>
      <c r="DT14" s="566"/>
      <c r="DU14" s="566"/>
      <c r="DV14" s="566"/>
      <c r="DW14" s="566"/>
      <c r="DX14" s="566"/>
      <c r="DY14" s="566"/>
      <c r="DZ14" s="566"/>
      <c r="EA14" s="566"/>
      <c r="EB14" s="566"/>
      <c r="EC14" s="566"/>
      <c r="ED14" s="566"/>
      <c r="EE14" s="566"/>
      <c r="EF14" s="566"/>
      <c r="EG14" s="566"/>
      <c r="EH14" s="566"/>
      <c r="EI14" s="566"/>
      <c r="EJ14" s="566"/>
      <c r="EK14" s="566"/>
      <c r="EL14" s="566"/>
      <c r="EM14" s="566"/>
      <c r="EN14" s="566"/>
      <c r="EO14" s="566"/>
      <c r="EP14" s="566"/>
      <c r="EQ14" s="566"/>
      <c r="ER14" s="566"/>
      <c r="ES14" s="566"/>
      <c r="ET14" s="566"/>
      <c r="EU14" s="566"/>
      <c r="EV14" s="566"/>
      <c r="EW14" s="566"/>
      <c r="EX14" s="566"/>
      <c r="EY14" s="566"/>
      <c r="EZ14" s="566"/>
      <c r="FA14" s="566"/>
      <c r="FB14" s="566"/>
      <c r="FC14" s="566"/>
      <c r="FD14" s="566"/>
      <c r="FE14" s="566"/>
      <c r="FF14" s="566"/>
      <c r="FG14" s="566"/>
      <c r="FH14" s="566"/>
      <c r="FI14" s="566"/>
      <c r="FJ14" s="566"/>
      <c r="FK14" s="566"/>
      <c r="FL14" s="566"/>
      <c r="FM14" s="566"/>
      <c r="FN14" s="566"/>
      <c r="FO14" s="566"/>
      <c r="FP14" s="566"/>
      <c r="FQ14" s="566"/>
      <c r="FR14" s="566"/>
      <c r="FS14" s="566"/>
      <c r="FT14" s="566"/>
      <c r="FU14" s="566"/>
      <c r="FV14" s="566"/>
      <c r="FW14" s="566"/>
      <c r="FX14" s="566"/>
      <c r="FY14" s="566"/>
      <c r="FZ14" s="566"/>
      <c r="GA14" s="566"/>
      <c r="GB14" s="566"/>
      <c r="GC14" s="566"/>
      <c r="GD14" s="566"/>
      <c r="GE14" s="566"/>
      <c r="GF14" s="566"/>
      <c r="GG14" s="566"/>
      <c r="GH14" s="566"/>
      <c r="GI14" s="566"/>
      <c r="GJ14" s="566"/>
      <c r="GK14" s="566"/>
      <c r="GL14" s="566"/>
      <c r="GM14" s="566"/>
      <c r="GN14" s="566"/>
      <c r="GO14" s="566"/>
      <c r="GP14" s="566"/>
      <c r="GQ14" s="566"/>
      <c r="GR14" s="566"/>
      <c r="GS14" s="566"/>
      <c r="GT14" s="566"/>
      <c r="GU14" s="566"/>
      <c r="GV14" s="566"/>
      <c r="GW14" s="566"/>
      <c r="GX14" s="566"/>
      <c r="GY14" s="566"/>
      <c r="GZ14" s="566"/>
      <c r="HA14" s="566"/>
      <c r="HB14" s="566"/>
      <c r="HC14" s="566"/>
      <c r="HD14" s="566"/>
      <c r="HE14" s="566"/>
      <c r="HF14" s="566"/>
      <c r="HG14" s="566"/>
      <c r="HH14" s="566"/>
      <c r="HI14" s="566"/>
      <c r="HJ14" s="566"/>
      <c r="HK14" s="566"/>
      <c r="HL14" s="566"/>
      <c r="HM14" s="566"/>
      <c r="HN14" s="566"/>
      <c r="HO14" s="566"/>
      <c r="HP14" s="566"/>
      <c r="HQ14" s="566"/>
      <c r="HR14" s="566"/>
      <c r="HS14" s="566"/>
      <c r="HT14" s="566"/>
      <c r="HU14" s="566"/>
      <c r="HV14" s="566"/>
      <c r="HW14" s="566"/>
      <c r="HX14" s="566"/>
      <c r="HY14" s="566"/>
      <c r="HZ14" s="566"/>
      <c r="IA14" s="566"/>
      <c r="IB14" s="566"/>
      <c r="IC14" s="566"/>
      <c r="ID14" s="566"/>
      <c r="IE14" s="566"/>
      <c r="IF14" s="566"/>
      <c r="IG14" s="566"/>
    </row>
    <row r="15" spans="1:241" s="569" customFormat="1" ht="12.75">
      <c r="A15" s="566"/>
      <c r="B15" s="573" t="s">
        <v>856</v>
      </c>
      <c r="C15" s="570">
        <v>0</v>
      </c>
      <c r="D15" s="395">
        <v>0</v>
      </c>
      <c r="E15" s="571">
        <v>0</v>
      </c>
      <c r="F15" s="570">
        <v>0</v>
      </c>
      <c r="G15" s="395">
        <v>0</v>
      </c>
      <c r="H15" s="395">
        <v>0</v>
      </c>
      <c r="I15" s="572">
        <v>3222</v>
      </c>
      <c r="J15" s="395">
        <v>2900</v>
      </c>
      <c r="K15" s="395">
        <v>6122</v>
      </c>
      <c r="L15" s="570">
        <v>3393</v>
      </c>
      <c r="M15" s="395">
        <v>3028</v>
      </c>
      <c r="N15" s="571">
        <v>6421</v>
      </c>
      <c r="O15" s="408">
        <v>3569</v>
      </c>
      <c r="P15" s="408">
        <v>3359</v>
      </c>
      <c r="Q15" s="663">
        <v>6928</v>
      </c>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566"/>
      <c r="AV15" s="566"/>
      <c r="AW15" s="566"/>
      <c r="AX15" s="566"/>
      <c r="AY15" s="566"/>
      <c r="AZ15" s="566"/>
      <c r="BA15" s="566"/>
      <c r="BB15" s="566"/>
      <c r="BC15" s="566"/>
      <c r="BD15" s="566"/>
      <c r="BE15" s="566"/>
      <c r="BF15" s="566"/>
      <c r="BG15" s="566"/>
      <c r="BH15" s="566"/>
      <c r="BI15" s="566"/>
      <c r="BJ15" s="566"/>
      <c r="BK15" s="566"/>
      <c r="BL15" s="566"/>
      <c r="BM15" s="566"/>
      <c r="BN15" s="566"/>
      <c r="BO15" s="566"/>
      <c r="BP15" s="566"/>
      <c r="BQ15" s="566"/>
      <c r="BR15" s="566"/>
      <c r="BS15" s="566"/>
      <c r="BT15" s="566"/>
      <c r="BU15" s="566"/>
      <c r="BV15" s="566"/>
      <c r="BW15" s="566"/>
      <c r="BX15" s="566"/>
      <c r="BY15" s="566"/>
      <c r="BZ15" s="566"/>
      <c r="CA15" s="566"/>
      <c r="CB15" s="566"/>
      <c r="CC15" s="566"/>
      <c r="CD15" s="566"/>
      <c r="CE15" s="566"/>
      <c r="CF15" s="566"/>
      <c r="CG15" s="566"/>
      <c r="CH15" s="566"/>
      <c r="CI15" s="566"/>
      <c r="CJ15" s="566"/>
      <c r="CK15" s="566"/>
      <c r="CL15" s="566"/>
      <c r="CM15" s="566"/>
      <c r="CN15" s="566"/>
      <c r="CO15" s="566"/>
      <c r="CP15" s="566"/>
      <c r="CQ15" s="566"/>
      <c r="CR15" s="566"/>
      <c r="CS15" s="566"/>
      <c r="CT15" s="566"/>
      <c r="CU15" s="566"/>
      <c r="CV15" s="566"/>
      <c r="CW15" s="566"/>
      <c r="CX15" s="566"/>
      <c r="CY15" s="566"/>
      <c r="CZ15" s="566"/>
      <c r="DA15" s="566"/>
      <c r="DB15" s="566"/>
      <c r="DC15" s="566"/>
      <c r="DD15" s="566"/>
      <c r="DE15" s="566"/>
      <c r="DF15" s="566"/>
      <c r="DG15" s="566"/>
      <c r="DH15" s="566"/>
      <c r="DI15" s="566"/>
      <c r="DJ15" s="566"/>
      <c r="DK15" s="566"/>
      <c r="DL15" s="566"/>
      <c r="DM15" s="566"/>
      <c r="DN15" s="566"/>
      <c r="DO15" s="566"/>
      <c r="DP15" s="566"/>
      <c r="DQ15" s="566"/>
      <c r="DR15" s="566"/>
      <c r="DS15" s="566"/>
      <c r="DT15" s="566"/>
      <c r="DU15" s="566"/>
      <c r="DV15" s="566"/>
      <c r="DW15" s="566"/>
      <c r="DX15" s="566"/>
      <c r="DY15" s="566"/>
      <c r="DZ15" s="566"/>
      <c r="EA15" s="566"/>
      <c r="EB15" s="566"/>
      <c r="EC15" s="566"/>
      <c r="ED15" s="566"/>
      <c r="EE15" s="566"/>
      <c r="EF15" s="566"/>
      <c r="EG15" s="566"/>
      <c r="EH15" s="566"/>
      <c r="EI15" s="566"/>
      <c r="EJ15" s="566"/>
      <c r="EK15" s="566"/>
      <c r="EL15" s="566"/>
      <c r="EM15" s="566"/>
      <c r="EN15" s="566"/>
      <c r="EO15" s="566"/>
      <c r="EP15" s="566"/>
      <c r="EQ15" s="566"/>
      <c r="ER15" s="566"/>
      <c r="ES15" s="566"/>
      <c r="ET15" s="566"/>
      <c r="EU15" s="566"/>
      <c r="EV15" s="566"/>
      <c r="EW15" s="566"/>
      <c r="EX15" s="566"/>
      <c r="EY15" s="566"/>
      <c r="EZ15" s="566"/>
      <c r="FA15" s="566"/>
      <c r="FB15" s="566"/>
      <c r="FC15" s="566"/>
      <c r="FD15" s="566"/>
      <c r="FE15" s="566"/>
      <c r="FF15" s="566"/>
      <c r="FG15" s="566"/>
      <c r="FH15" s="566"/>
      <c r="FI15" s="566"/>
      <c r="FJ15" s="566"/>
      <c r="FK15" s="566"/>
      <c r="FL15" s="566"/>
      <c r="FM15" s="566"/>
      <c r="FN15" s="566"/>
      <c r="FO15" s="566"/>
      <c r="FP15" s="566"/>
      <c r="FQ15" s="566"/>
      <c r="FR15" s="566"/>
      <c r="FS15" s="566"/>
      <c r="FT15" s="566"/>
      <c r="FU15" s="566"/>
      <c r="FV15" s="566"/>
      <c r="FW15" s="566"/>
      <c r="FX15" s="566"/>
      <c r="FY15" s="566"/>
      <c r="FZ15" s="566"/>
      <c r="GA15" s="566"/>
      <c r="GB15" s="566"/>
      <c r="GC15" s="566"/>
      <c r="GD15" s="566"/>
      <c r="GE15" s="566"/>
      <c r="GF15" s="566"/>
      <c r="GG15" s="566"/>
      <c r="GH15" s="566"/>
      <c r="GI15" s="566"/>
      <c r="GJ15" s="566"/>
      <c r="GK15" s="566"/>
      <c r="GL15" s="566"/>
      <c r="GM15" s="566"/>
      <c r="GN15" s="566"/>
      <c r="GO15" s="566"/>
      <c r="GP15" s="566"/>
      <c r="GQ15" s="566"/>
      <c r="GR15" s="566"/>
      <c r="GS15" s="566"/>
      <c r="GT15" s="566"/>
      <c r="GU15" s="566"/>
      <c r="GV15" s="566"/>
      <c r="GW15" s="566"/>
      <c r="GX15" s="566"/>
      <c r="GY15" s="566"/>
      <c r="GZ15" s="566"/>
      <c r="HA15" s="566"/>
      <c r="HB15" s="566"/>
      <c r="HC15" s="566"/>
      <c r="HD15" s="566"/>
      <c r="HE15" s="566"/>
      <c r="HF15" s="566"/>
      <c r="HG15" s="566"/>
      <c r="HH15" s="566"/>
      <c r="HI15" s="566"/>
      <c r="HJ15" s="566"/>
      <c r="HK15" s="566"/>
      <c r="HL15" s="566"/>
      <c r="HM15" s="566"/>
      <c r="HN15" s="566"/>
      <c r="HO15" s="566"/>
      <c r="HP15" s="566"/>
      <c r="HQ15" s="566"/>
      <c r="HR15" s="566"/>
      <c r="HS15" s="566"/>
      <c r="HT15" s="566"/>
      <c r="HU15" s="566"/>
      <c r="HV15" s="566"/>
      <c r="HW15" s="566"/>
      <c r="HX15" s="566"/>
      <c r="HY15" s="566"/>
      <c r="HZ15" s="566"/>
      <c r="IA15" s="566"/>
      <c r="IB15" s="566"/>
      <c r="IC15" s="566"/>
      <c r="ID15" s="566"/>
      <c r="IE15" s="566"/>
      <c r="IF15" s="566"/>
      <c r="IG15" s="566"/>
    </row>
    <row r="16" spans="1:241" s="569" customFormat="1" ht="26.25">
      <c r="A16" s="578"/>
      <c r="B16" s="579" t="s">
        <v>690</v>
      </c>
      <c r="C16" s="570">
        <v>1690</v>
      </c>
      <c r="D16" s="395">
        <v>1990</v>
      </c>
      <c r="E16" s="571">
        <v>3680</v>
      </c>
      <c r="F16" s="570">
        <v>1773</v>
      </c>
      <c r="G16" s="395">
        <v>2040</v>
      </c>
      <c r="H16" s="395">
        <v>3813</v>
      </c>
      <c r="I16" s="575">
        <v>1089</v>
      </c>
      <c r="J16" s="576">
        <v>1301</v>
      </c>
      <c r="K16" s="576">
        <v>2390</v>
      </c>
      <c r="L16" s="577">
        <v>1122</v>
      </c>
      <c r="M16" s="576">
        <v>1363</v>
      </c>
      <c r="N16" s="641">
        <v>2485</v>
      </c>
      <c r="O16" s="408">
        <v>1134</v>
      </c>
      <c r="P16" s="408">
        <v>1439</v>
      </c>
      <c r="Q16" s="663">
        <v>2573</v>
      </c>
      <c r="R16" s="566"/>
      <c r="S16" s="566"/>
      <c r="T16" s="566"/>
      <c r="U16" s="566"/>
      <c r="V16" s="566"/>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row>
    <row r="17" spans="1:241" s="569" customFormat="1" ht="12.75">
      <c r="A17" s="566"/>
      <c r="B17" s="573" t="s">
        <v>333</v>
      </c>
      <c r="C17" s="570">
        <v>3154</v>
      </c>
      <c r="D17" s="395">
        <v>2262</v>
      </c>
      <c r="E17" s="571">
        <v>5416</v>
      </c>
      <c r="F17" s="570">
        <v>3160</v>
      </c>
      <c r="G17" s="395">
        <v>2347</v>
      </c>
      <c r="H17" s="395">
        <v>5507</v>
      </c>
      <c r="I17" s="572">
        <v>2823</v>
      </c>
      <c r="J17" s="395">
        <v>2415</v>
      </c>
      <c r="K17" s="395">
        <v>5238</v>
      </c>
      <c r="L17" s="570">
        <v>2957</v>
      </c>
      <c r="M17" s="395">
        <v>2346</v>
      </c>
      <c r="N17" s="571">
        <v>5303</v>
      </c>
      <c r="O17" s="408">
        <v>3028</v>
      </c>
      <c r="P17" s="408">
        <v>2396</v>
      </c>
      <c r="Q17" s="663">
        <v>5424</v>
      </c>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c r="CD17" s="566"/>
      <c r="CE17" s="566"/>
      <c r="CF17" s="566"/>
      <c r="CG17" s="566"/>
      <c r="CH17" s="566"/>
      <c r="CI17" s="566"/>
      <c r="CJ17" s="566"/>
      <c r="CK17" s="566"/>
      <c r="CL17" s="566"/>
      <c r="CM17" s="566"/>
      <c r="CN17" s="566"/>
      <c r="CO17" s="566"/>
      <c r="CP17" s="566"/>
      <c r="CQ17" s="566"/>
      <c r="CR17" s="566"/>
      <c r="CS17" s="566"/>
      <c r="CT17" s="566"/>
      <c r="CU17" s="566"/>
      <c r="CV17" s="566"/>
      <c r="CW17" s="566"/>
      <c r="CX17" s="566"/>
      <c r="CY17" s="566"/>
      <c r="CZ17" s="566"/>
      <c r="DA17" s="566"/>
      <c r="DB17" s="566"/>
      <c r="DC17" s="566"/>
      <c r="DD17" s="566"/>
      <c r="DE17" s="566"/>
      <c r="DF17" s="566"/>
      <c r="DG17" s="566"/>
      <c r="DH17" s="566"/>
      <c r="DI17" s="566"/>
      <c r="DJ17" s="566"/>
      <c r="DK17" s="566"/>
      <c r="DL17" s="566"/>
      <c r="DM17" s="566"/>
      <c r="DN17" s="566"/>
      <c r="DO17" s="566"/>
      <c r="DP17" s="566"/>
      <c r="DQ17" s="566"/>
      <c r="DR17" s="566"/>
      <c r="DS17" s="566"/>
      <c r="DT17" s="566"/>
      <c r="DU17" s="566"/>
      <c r="DV17" s="566"/>
      <c r="DW17" s="566"/>
      <c r="DX17" s="566"/>
      <c r="DY17" s="566"/>
      <c r="DZ17" s="566"/>
      <c r="EA17" s="566"/>
      <c r="EB17" s="566"/>
      <c r="EC17" s="566"/>
      <c r="ED17" s="566"/>
      <c r="EE17" s="566"/>
      <c r="EF17" s="566"/>
      <c r="EG17" s="566"/>
      <c r="EH17" s="566"/>
      <c r="EI17" s="566"/>
      <c r="EJ17" s="566"/>
      <c r="EK17" s="566"/>
      <c r="EL17" s="566"/>
      <c r="EM17" s="566"/>
      <c r="EN17" s="566"/>
      <c r="EO17" s="566"/>
      <c r="EP17" s="566"/>
      <c r="EQ17" s="566"/>
      <c r="ER17" s="566"/>
      <c r="ES17" s="566"/>
      <c r="ET17" s="566"/>
      <c r="EU17" s="566"/>
      <c r="EV17" s="566"/>
      <c r="EW17" s="566"/>
      <c r="EX17" s="566"/>
      <c r="EY17" s="566"/>
      <c r="EZ17" s="566"/>
      <c r="FA17" s="566"/>
      <c r="FB17" s="566"/>
      <c r="FC17" s="566"/>
      <c r="FD17" s="566"/>
      <c r="FE17" s="566"/>
      <c r="FF17" s="566"/>
      <c r="FG17" s="566"/>
      <c r="FH17" s="566"/>
      <c r="FI17" s="566"/>
      <c r="FJ17" s="566"/>
      <c r="FK17" s="566"/>
      <c r="FL17" s="566"/>
      <c r="FM17" s="566"/>
      <c r="FN17" s="566"/>
      <c r="FO17" s="566"/>
      <c r="FP17" s="566"/>
      <c r="FQ17" s="566"/>
      <c r="FR17" s="566"/>
      <c r="FS17" s="566"/>
      <c r="FT17" s="566"/>
      <c r="FU17" s="566"/>
      <c r="FV17" s="566"/>
      <c r="FW17" s="566"/>
      <c r="FX17" s="566"/>
      <c r="FY17" s="566"/>
      <c r="FZ17" s="566"/>
      <c r="GA17" s="566"/>
      <c r="GB17" s="566"/>
      <c r="GC17" s="566"/>
      <c r="GD17" s="566"/>
      <c r="GE17" s="566"/>
      <c r="GF17" s="566"/>
      <c r="GG17" s="566"/>
      <c r="GH17" s="566"/>
      <c r="GI17" s="566"/>
      <c r="GJ17" s="566"/>
      <c r="GK17" s="566"/>
      <c r="GL17" s="566"/>
      <c r="GM17" s="566"/>
      <c r="GN17" s="566"/>
      <c r="GO17" s="566"/>
      <c r="GP17" s="566"/>
      <c r="GQ17" s="566"/>
      <c r="GR17" s="566"/>
      <c r="GS17" s="566"/>
      <c r="GT17" s="566"/>
      <c r="GU17" s="566"/>
      <c r="GV17" s="566"/>
      <c r="GW17" s="566"/>
      <c r="GX17" s="566"/>
      <c r="GY17" s="566"/>
      <c r="GZ17" s="566"/>
      <c r="HA17" s="566"/>
      <c r="HB17" s="566"/>
      <c r="HC17" s="566"/>
      <c r="HD17" s="566"/>
      <c r="HE17" s="566"/>
      <c r="HF17" s="566"/>
      <c r="HG17" s="566"/>
      <c r="HH17" s="566"/>
      <c r="HI17" s="566"/>
      <c r="HJ17" s="566"/>
      <c r="HK17" s="566"/>
      <c r="HL17" s="566"/>
      <c r="HM17" s="566"/>
      <c r="HN17" s="566"/>
      <c r="HO17" s="566"/>
      <c r="HP17" s="566"/>
      <c r="HQ17" s="566"/>
      <c r="HR17" s="566"/>
      <c r="HS17" s="566"/>
      <c r="HT17" s="566"/>
      <c r="HU17" s="566"/>
      <c r="HV17" s="566"/>
      <c r="HW17" s="566"/>
      <c r="HX17" s="566"/>
      <c r="HY17" s="566"/>
      <c r="HZ17" s="566"/>
      <c r="IA17" s="566"/>
      <c r="IB17" s="566"/>
      <c r="IC17" s="566"/>
      <c r="ID17" s="566"/>
      <c r="IE17" s="566"/>
      <c r="IF17" s="566"/>
      <c r="IG17" s="566"/>
    </row>
    <row r="18" spans="1:241" s="569" customFormat="1" ht="12.75">
      <c r="A18" s="566"/>
      <c r="B18" s="573" t="s">
        <v>728</v>
      </c>
      <c r="C18" s="570">
        <v>2195</v>
      </c>
      <c r="D18" s="395">
        <v>3725</v>
      </c>
      <c r="E18" s="571">
        <v>5920</v>
      </c>
      <c r="F18" s="570">
        <v>2339</v>
      </c>
      <c r="G18" s="395">
        <v>3880</v>
      </c>
      <c r="H18" s="395">
        <v>6219</v>
      </c>
      <c r="I18" s="572">
        <v>4135</v>
      </c>
      <c r="J18" s="395">
        <v>5985</v>
      </c>
      <c r="K18" s="395">
        <v>10120</v>
      </c>
      <c r="L18" s="570">
        <v>4167</v>
      </c>
      <c r="M18" s="395">
        <v>5935</v>
      </c>
      <c r="N18" s="571">
        <v>10102</v>
      </c>
      <c r="O18" s="408">
        <v>4127</v>
      </c>
      <c r="P18" s="408">
        <v>5648</v>
      </c>
      <c r="Q18" s="663">
        <v>9775</v>
      </c>
      <c r="R18" s="566"/>
      <c r="S18" s="566"/>
      <c r="T18" s="566"/>
      <c r="U18" s="566"/>
      <c r="V18" s="578"/>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c r="BX18" s="566"/>
      <c r="BY18" s="566"/>
      <c r="BZ18" s="566"/>
      <c r="CA18" s="566"/>
      <c r="CB18" s="566"/>
      <c r="CC18" s="566"/>
      <c r="CD18" s="566"/>
      <c r="CE18" s="566"/>
      <c r="CF18" s="566"/>
      <c r="CG18" s="566"/>
      <c r="CH18" s="566"/>
      <c r="CI18" s="566"/>
      <c r="CJ18" s="566"/>
      <c r="CK18" s="566"/>
      <c r="CL18" s="566"/>
      <c r="CM18" s="566"/>
      <c r="CN18" s="566"/>
      <c r="CO18" s="566"/>
      <c r="CP18" s="566"/>
      <c r="CQ18" s="566"/>
      <c r="CR18" s="566"/>
      <c r="CS18" s="566"/>
      <c r="CT18" s="566"/>
      <c r="CU18" s="566"/>
      <c r="CV18" s="566"/>
      <c r="CW18" s="566"/>
      <c r="CX18" s="566"/>
      <c r="CY18" s="566"/>
      <c r="CZ18" s="566"/>
      <c r="DA18" s="566"/>
      <c r="DB18" s="566"/>
      <c r="DC18" s="566"/>
      <c r="DD18" s="566"/>
      <c r="DE18" s="566"/>
      <c r="DF18" s="566"/>
      <c r="DG18" s="566"/>
      <c r="DH18" s="566"/>
      <c r="DI18" s="566"/>
      <c r="DJ18" s="566"/>
      <c r="DK18" s="566"/>
      <c r="DL18" s="566"/>
      <c r="DM18" s="566"/>
      <c r="DN18" s="566"/>
      <c r="DO18" s="566"/>
      <c r="DP18" s="566"/>
      <c r="DQ18" s="566"/>
      <c r="DR18" s="566"/>
      <c r="DS18" s="566"/>
      <c r="DT18" s="566"/>
      <c r="DU18" s="566"/>
      <c r="DV18" s="566"/>
      <c r="DW18" s="566"/>
      <c r="DX18" s="566"/>
      <c r="DY18" s="566"/>
      <c r="DZ18" s="566"/>
      <c r="EA18" s="566"/>
      <c r="EB18" s="566"/>
      <c r="EC18" s="566"/>
      <c r="ED18" s="566"/>
      <c r="EE18" s="566"/>
      <c r="EF18" s="566"/>
      <c r="EG18" s="566"/>
      <c r="EH18" s="566"/>
      <c r="EI18" s="566"/>
      <c r="EJ18" s="566"/>
      <c r="EK18" s="566"/>
      <c r="EL18" s="566"/>
      <c r="EM18" s="566"/>
      <c r="EN18" s="566"/>
      <c r="EO18" s="566"/>
      <c r="EP18" s="566"/>
      <c r="EQ18" s="566"/>
      <c r="ER18" s="566"/>
      <c r="ES18" s="566"/>
      <c r="ET18" s="566"/>
      <c r="EU18" s="566"/>
      <c r="EV18" s="566"/>
      <c r="EW18" s="566"/>
      <c r="EX18" s="566"/>
      <c r="EY18" s="566"/>
      <c r="EZ18" s="566"/>
      <c r="FA18" s="566"/>
      <c r="FB18" s="566"/>
      <c r="FC18" s="566"/>
      <c r="FD18" s="566"/>
      <c r="FE18" s="566"/>
      <c r="FF18" s="566"/>
      <c r="FG18" s="566"/>
      <c r="FH18" s="566"/>
      <c r="FI18" s="566"/>
      <c r="FJ18" s="566"/>
      <c r="FK18" s="566"/>
      <c r="FL18" s="566"/>
      <c r="FM18" s="566"/>
      <c r="FN18" s="566"/>
      <c r="FO18" s="566"/>
      <c r="FP18" s="566"/>
      <c r="FQ18" s="566"/>
      <c r="FR18" s="566"/>
      <c r="FS18" s="566"/>
      <c r="FT18" s="566"/>
      <c r="FU18" s="566"/>
      <c r="FV18" s="566"/>
      <c r="FW18" s="566"/>
      <c r="FX18" s="566"/>
      <c r="FY18" s="566"/>
      <c r="FZ18" s="566"/>
      <c r="GA18" s="566"/>
      <c r="GB18" s="566"/>
      <c r="GC18" s="566"/>
      <c r="GD18" s="566"/>
      <c r="GE18" s="566"/>
      <c r="GF18" s="566"/>
      <c r="GG18" s="566"/>
      <c r="GH18" s="566"/>
      <c r="GI18" s="566"/>
      <c r="GJ18" s="566"/>
      <c r="GK18" s="566"/>
      <c r="GL18" s="566"/>
      <c r="GM18" s="566"/>
      <c r="GN18" s="566"/>
      <c r="GO18" s="566"/>
      <c r="GP18" s="566"/>
      <c r="GQ18" s="566"/>
      <c r="GR18" s="566"/>
      <c r="GS18" s="566"/>
      <c r="GT18" s="566"/>
      <c r="GU18" s="566"/>
      <c r="GV18" s="566"/>
      <c r="GW18" s="566"/>
      <c r="GX18" s="566"/>
      <c r="GY18" s="566"/>
      <c r="GZ18" s="566"/>
      <c r="HA18" s="566"/>
      <c r="HB18" s="566"/>
      <c r="HC18" s="566"/>
      <c r="HD18" s="566"/>
      <c r="HE18" s="566"/>
      <c r="HF18" s="566"/>
      <c r="HG18" s="566"/>
      <c r="HH18" s="566"/>
      <c r="HI18" s="566"/>
      <c r="HJ18" s="566"/>
      <c r="HK18" s="566"/>
      <c r="HL18" s="566"/>
      <c r="HM18" s="566"/>
      <c r="HN18" s="566"/>
      <c r="HO18" s="566"/>
      <c r="HP18" s="566"/>
      <c r="HQ18" s="566"/>
      <c r="HR18" s="566"/>
      <c r="HS18" s="566"/>
      <c r="HT18" s="566"/>
      <c r="HU18" s="566"/>
      <c r="HV18" s="566"/>
      <c r="HW18" s="566"/>
      <c r="HX18" s="566"/>
      <c r="HY18" s="566"/>
      <c r="HZ18" s="566"/>
      <c r="IA18" s="566"/>
      <c r="IB18" s="566"/>
      <c r="IC18" s="566"/>
      <c r="ID18" s="566"/>
      <c r="IE18" s="566"/>
      <c r="IF18" s="566"/>
      <c r="IG18" s="566"/>
    </row>
    <row r="19" spans="1:241" s="569" customFormat="1" ht="12.75">
      <c r="A19" s="566"/>
      <c r="B19" s="573" t="s">
        <v>328</v>
      </c>
      <c r="C19" s="570">
        <v>4345</v>
      </c>
      <c r="D19" s="395">
        <v>5410</v>
      </c>
      <c r="E19" s="571">
        <v>9755</v>
      </c>
      <c r="F19" s="570">
        <v>4572</v>
      </c>
      <c r="G19" s="395">
        <v>5705</v>
      </c>
      <c r="H19" s="395">
        <v>10277</v>
      </c>
      <c r="I19" s="572">
        <v>4667</v>
      </c>
      <c r="J19" s="395">
        <v>6309</v>
      </c>
      <c r="K19" s="395">
        <v>10976</v>
      </c>
      <c r="L19" s="570">
        <v>4941</v>
      </c>
      <c r="M19" s="395">
        <v>6696</v>
      </c>
      <c r="N19" s="571">
        <v>11637</v>
      </c>
      <c r="O19" s="665">
        <v>4942</v>
      </c>
      <c r="P19" s="665">
        <v>6544</v>
      </c>
      <c r="Q19" s="663">
        <v>11486</v>
      </c>
      <c r="R19" s="566"/>
      <c r="S19" s="566"/>
      <c r="T19" s="566"/>
      <c r="U19" s="578"/>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c r="BC19" s="566"/>
      <c r="BD19" s="566"/>
      <c r="BE19" s="566"/>
      <c r="BF19" s="566"/>
      <c r="BG19" s="566"/>
      <c r="BH19" s="566"/>
      <c r="BI19" s="566"/>
      <c r="BJ19" s="566"/>
      <c r="BK19" s="566"/>
      <c r="BL19" s="566"/>
      <c r="BM19" s="566"/>
      <c r="BN19" s="566"/>
      <c r="BO19" s="566"/>
      <c r="BP19" s="566"/>
      <c r="BQ19" s="566"/>
      <c r="BR19" s="566"/>
      <c r="BS19" s="566"/>
      <c r="BT19" s="566"/>
      <c r="BU19" s="566"/>
      <c r="BV19" s="566"/>
      <c r="BW19" s="566"/>
      <c r="BX19" s="566"/>
      <c r="BY19" s="566"/>
      <c r="BZ19" s="566"/>
      <c r="CA19" s="566"/>
      <c r="CB19" s="566"/>
      <c r="CC19" s="566"/>
      <c r="CD19" s="566"/>
      <c r="CE19" s="566"/>
      <c r="CF19" s="566"/>
      <c r="CG19" s="566"/>
      <c r="CH19" s="566"/>
      <c r="CI19" s="566"/>
      <c r="CJ19" s="566"/>
      <c r="CK19" s="566"/>
      <c r="CL19" s="566"/>
      <c r="CM19" s="566"/>
      <c r="CN19" s="566"/>
      <c r="CO19" s="566"/>
      <c r="CP19" s="566"/>
      <c r="CQ19" s="566"/>
      <c r="CR19" s="566"/>
      <c r="CS19" s="566"/>
      <c r="CT19" s="566"/>
      <c r="CU19" s="566"/>
      <c r="CV19" s="566"/>
      <c r="CW19" s="566"/>
      <c r="CX19" s="566"/>
      <c r="CY19" s="566"/>
      <c r="CZ19" s="566"/>
      <c r="DA19" s="566"/>
      <c r="DB19" s="566"/>
      <c r="DC19" s="566"/>
      <c r="DD19" s="566"/>
      <c r="DE19" s="566"/>
      <c r="DF19" s="566"/>
      <c r="DG19" s="566"/>
      <c r="DH19" s="566"/>
      <c r="DI19" s="566"/>
      <c r="DJ19" s="566"/>
      <c r="DK19" s="566"/>
      <c r="DL19" s="566"/>
      <c r="DM19" s="566"/>
      <c r="DN19" s="566"/>
      <c r="DO19" s="566"/>
      <c r="DP19" s="566"/>
      <c r="DQ19" s="566"/>
      <c r="DR19" s="566"/>
      <c r="DS19" s="566"/>
      <c r="DT19" s="566"/>
      <c r="DU19" s="566"/>
      <c r="DV19" s="566"/>
      <c r="DW19" s="566"/>
      <c r="DX19" s="566"/>
      <c r="DY19" s="566"/>
      <c r="DZ19" s="566"/>
      <c r="EA19" s="566"/>
      <c r="EB19" s="566"/>
      <c r="EC19" s="566"/>
      <c r="ED19" s="566"/>
      <c r="EE19" s="566"/>
      <c r="EF19" s="566"/>
      <c r="EG19" s="566"/>
      <c r="EH19" s="566"/>
      <c r="EI19" s="566"/>
      <c r="EJ19" s="566"/>
      <c r="EK19" s="566"/>
      <c r="EL19" s="566"/>
      <c r="EM19" s="566"/>
      <c r="EN19" s="566"/>
      <c r="EO19" s="566"/>
      <c r="EP19" s="566"/>
      <c r="EQ19" s="566"/>
      <c r="ER19" s="566"/>
      <c r="ES19" s="566"/>
      <c r="ET19" s="566"/>
      <c r="EU19" s="566"/>
      <c r="EV19" s="566"/>
      <c r="EW19" s="566"/>
      <c r="EX19" s="566"/>
      <c r="EY19" s="566"/>
      <c r="EZ19" s="566"/>
      <c r="FA19" s="566"/>
      <c r="FB19" s="566"/>
      <c r="FC19" s="566"/>
      <c r="FD19" s="566"/>
      <c r="FE19" s="566"/>
      <c r="FF19" s="566"/>
      <c r="FG19" s="566"/>
      <c r="FH19" s="566"/>
      <c r="FI19" s="566"/>
      <c r="FJ19" s="566"/>
      <c r="FK19" s="566"/>
      <c r="FL19" s="566"/>
      <c r="FM19" s="566"/>
      <c r="FN19" s="566"/>
      <c r="FO19" s="566"/>
      <c r="FP19" s="566"/>
      <c r="FQ19" s="566"/>
      <c r="FR19" s="566"/>
      <c r="FS19" s="566"/>
      <c r="FT19" s="566"/>
      <c r="FU19" s="566"/>
      <c r="FV19" s="566"/>
      <c r="FW19" s="566"/>
      <c r="FX19" s="566"/>
      <c r="FY19" s="566"/>
      <c r="FZ19" s="566"/>
      <c r="GA19" s="566"/>
      <c r="GB19" s="566"/>
      <c r="GC19" s="566"/>
      <c r="GD19" s="566"/>
      <c r="GE19" s="566"/>
      <c r="GF19" s="566"/>
      <c r="GG19" s="566"/>
      <c r="GH19" s="566"/>
      <c r="GI19" s="566"/>
      <c r="GJ19" s="566"/>
      <c r="GK19" s="566"/>
      <c r="GL19" s="566"/>
      <c r="GM19" s="566"/>
      <c r="GN19" s="566"/>
      <c r="GO19" s="566"/>
      <c r="GP19" s="566"/>
      <c r="GQ19" s="566"/>
      <c r="GR19" s="566"/>
      <c r="GS19" s="566"/>
      <c r="GT19" s="566"/>
      <c r="GU19" s="566"/>
      <c r="GV19" s="566"/>
      <c r="GW19" s="566"/>
      <c r="GX19" s="566"/>
      <c r="GY19" s="566"/>
      <c r="GZ19" s="566"/>
      <c r="HA19" s="566"/>
      <c r="HB19" s="566"/>
      <c r="HC19" s="566"/>
      <c r="HD19" s="566"/>
      <c r="HE19" s="566"/>
      <c r="HF19" s="566"/>
      <c r="HG19" s="566"/>
      <c r="HH19" s="566"/>
      <c r="HI19" s="566"/>
      <c r="HJ19" s="566"/>
      <c r="HK19" s="566"/>
      <c r="HL19" s="566"/>
      <c r="HM19" s="566"/>
      <c r="HN19" s="566"/>
      <c r="HO19" s="566"/>
      <c r="HP19" s="566"/>
      <c r="HQ19" s="566"/>
      <c r="HR19" s="566"/>
      <c r="HS19" s="566"/>
      <c r="HT19" s="566"/>
      <c r="HU19" s="566"/>
      <c r="HV19" s="566"/>
      <c r="HW19" s="566"/>
      <c r="HX19" s="566"/>
      <c r="HY19" s="566"/>
      <c r="HZ19" s="566"/>
      <c r="IA19" s="566"/>
      <c r="IB19" s="566"/>
      <c r="IC19" s="566"/>
      <c r="ID19" s="566"/>
      <c r="IE19" s="566"/>
      <c r="IF19" s="566"/>
      <c r="IG19" s="566"/>
    </row>
    <row r="20" spans="1:241" s="569" customFormat="1" ht="26.25">
      <c r="A20" s="566"/>
      <c r="B20" s="574" t="s">
        <v>661</v>
      </c>
      <c r="C20" s="570">
        <v>1372</v>
      </c>
      <c r="D20" s="395">
        <v>2203</v>
      </c>
      <c r="E20" s="571">
        <v>3575</v>
      </c>
      <c r="F20" s="570">
        <v>1441</v>
      </c>
      <c r="G20" s="395">
        <v>2208</v>
      </c>
      <c r="H20" s="571">
        <v>3649</v>
      </c>
      <c r="I20" s="572">
        <v>1168</v>
      </c>
      <c r="J20" s="395">
        <v>2063</v>
      </c>
      <c r="K20" s="395">
        <v>3231</v>
      </c>
      <c r="L20" s="570">
        <v>1205</v>
      </c>
      <c r="M20" s="395">
        <v>2071</v>
      </c>
      <c r="N20" s="571">
        <v>3276</v>
      </c>
      <c r="O20" s="408">
        <v>1318</v>
      </c>
      <c r="P20" s="408">
        <v>2095</v>
      </c>
      <c r="Q20" s="663">
        <v>3413</v>
      </c>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6"/>
      <c r="BU20" s="566"/>
      <c r="BV20" s="566"/>
      <c r="BW20" s="566"/>
      <c r="BX20" s="566"/>
      <c r="BY20" s="566"/>
      <c r="BZ20" s="566"/>
      <c r="CA20" s="566"/>
      <c r="CB20" s="566"/>
      <c r="CC20" s="566"/>
      <c r="CD20" s="566"/>
      <c r="CE20" s="566"/>
      <c r="CF20" s="566"/>
      <c r="CG20" s="566"/>
      <c r="CH20" s="566"/>
      <c r="CI20" s="566"/>
      <c r="CJ20" s="566"/>
      <c r="CK20" s="566"/>
      <c r="CL20" s="566"/>
      <c r="CM20" s="566"/>
      <c r="CN20" s="566"/>
      <c r="CO20" s="566"/>
      <c r="CP20" s="566"/>
      <c r="CQ20" s="566"/>
      <c r="CR20" s="566"/>
      <c r="CS20" s="566"/>
      <c r="CT20" s="566"/>
      <c r="CU20" s="566"/>
      <c r="CV20" s="566"/>
      <c r="CW20" s="566"/>
      <c r="CX20" s="566"/>
      <c r="CY20" s="566"/>
      <c r="CZ20" s="566"/>
      <c r="DA20" s="566"/>
      <c r="DB20" s="566"/>
      <c r="DC20" s="566"/>
      <c r="DD20" s="566"/>
      <c r="DE20" s="566"/>
      <c r="DF20" s="566"/>
      <c r="DG20" s="566"/>
      <c r="DH20" s="566"/>
      <c r="DI20" s="566"/>
      <c r="DJ20" s="566"/>
      <c r="DK20" s="566"/>
      <c r="DL20" s="566"/>
      <c r="DM20" s="566"/>
      <c r="DN20" s="566"/>
      <c r="DO20" s="566"/>
      <c r="DP20" s="566"/>
      <c r="DQ20" s="566"/>
      <c r="DR20" s="566"/>
      <c r="DS20" s="566"/>
      <c r="DT20" s="566"/>
      <c r="DU20" s="566"/>
      <c r="DV20" s="566"/>
      <c r="DW20" s="566"/>
      <c r="DX20" s="566"/>
      <c r="DY20" s="566"/>
      <c r="DZ20" s="566"/>
      <c r="EA20" s="566"/>
      <c r="EB20" s="566"/>
      <c r="EC20" s="566"/>
      <c r="ED20" s="566"/>
      <c r="EE20" s="566"/>
      <c r="EF20" s="566"/>
      <c r="EG20" s="566"/>
      <c r="EH20" s="566"/>
      <c r="EI20" s="566"/>
      <c r="EJ20" s="566"/>
      <c r="EK20" s="566"/>
      <c r="EL20" s="566"/>
      <c r="EM20" s="566"/>
      <c r="EN20" s="566"/>
      <c r="EO20" s="566"/>
      <c r="EP20" s="566"/>
      <c r="EQ20" s="566"/>
      <c r="ER20" s="566"/>
      <c r="ES20" s="566"/>
      <c r="ET20" s="566"/>
      <c r="EU20" s="566"/>
      <c r="EV20" s="566"/>
      <c r="EW20" s="566"/>
      <c r="EX20" s="566"/>
      <c r="EY20" s="566"/>
      <c r="EZ20" s="566"/>
      <c r="FA20" s="566"/>
      <c r="FB20" s="566"/>
      <c r="FC20" s="566"/>
      <c r="FD20" s="566"/>
      <c r="FE20" s="566"/>
      <c r="FF20" s="566"/>
      <c r="FG20" s="566"/>
      <c r="FH20" s="566"/>
      <c r="FI20" s="566"/>
      <c r="FJ20" s="566"/>
      <c r="FK20" s="566"/>
      <c r="FL20" s="566"/>
      <c r="FM20" s="566"/>
      <c r="FN20" s="566"/>
      <c r="FO20" s="566"/>
      <c r="FP20" s="566"/>
      <c r="FQ20" s="566"/>
      <c r="FR20" s="566"/>
      <c r="FS20" s="566"/>
      <c r="FT20" s="566"/>
      <c r="FU20" s="566"/>
      <c r="FV20" s="566"/>
      <c r="FW20" s="566"/>
      <c r="FX20" s="566"/>
      <c r="FY20" s="566"/>
      <c r="FZ20" s="566"/>
      <c r="GA20" s="566"/>
      <c r="GB20" s="566"/>
      <c r="GC20" s="566"/>
      <c r="GD20" s="566"/>
      <c r="GE20" s="566"/>
      <c r="GF20" s="566"/>
      <c r="GG20" s="566"/>
      <c r="GH20" s="566"/>
      <c r="GI20" s="566"/>
      <c r="GJ20" s="566"/>
      <c r="GK20" s="566"/>
      <c r="GL20" s="566"/>
      <c r="GM20" s="566"/>
      <c r="GN20" s="566"/>
      <c r="GO20" s="566"/>
      <c r="GP20" s="566"/>
      <c r="GQ20" s="566"/>
      <c r="GR20" s="566"/>
      <c r="GS20" s="566"/>
      <c r="GT20" s="566"/>
      <c r="GU20" s="566"/>
      <c r="GV20" s="566"/>
      <c r="GW20" s="566"/>
      <c r="GX20" s="566"/>
      <c r="GY20" s="566"/>
      <c r="GZ20" s="566"/>
      <c r="HA20" s="566"/>
      <c r="HB20" s="566"/>
      <c r="HC20" s="566"/>
      <c r="HD20" s="566"/>
      <c r="HE20" s="566"/>
      <c r="HF20" s="566"/>
      <c r="HG20" s="566"/>
      <c r="HH20" s="566"/>
      <c r="HI20" s="566"/>
      <c r="HJ20" s="566"/>
      <c r="HK20" s="566"/>
      <c r="HL20" s="566"/>
      <c r="HM20" s="566"/>
      <c r="HN20" s="566"/>
      <c r="HO20" s="566"/>
      <c r="HP20" s="566"/>
      <c r="HQ20" s="566"/>
      <c r="HR20" s="566"/>
      <c r="HS20" s="566"/>
      <c r="HT20" s="566"/>
      <c r="HU20" s="566"/>
      <c r="HV20" s="566"/>
      <c r="HW20" s="566"/>
      <c r="HX20" s="566"/>
      <c r="HY20" s="566"/>
      <c r="HZ20" s="566"/>
      <c r="IA20" s="566"/>
      <c r="IB20" s="566"/>
      <c r="IC20" s="566"/>
      <c r="ID20" s="566"/>
      <c r="IE20" s="566"/>
      <c r="IF20" s="566"/>
      <c r="IG20" s="566"/>
    </row>
    <row r="21" spans="1:241" s="569" customFormat="1" ht="26.25">
      <c r="A21" s="566"/>
      <c r="B21" s="574" t="s">
        <v>660</v>
      </c>
      <c r="C21" s="570">
        <v>3118</v>
      </c>
      <c r="D21" s="395">
        <v>3639</v>
      </c>
      <c r="E21" s="571">
        <v>6757</v>
      </c>
      <c r="F21" s="570">
        <v>3097</v>
      </c>
      <c r="G21" s="395">
        <v>3591</v>
      </c>
      <c r="H21" s="395">
        <v>6688</v>
      </c>
      <c r="I21" s="572">
        <v>2785</v>
      </c>
      <c r="J21" s="395">
        <v>3522</v>
      </c>
      <c r="K21" s="395">
        <v>6307</v>
      </c>
      <c r="L21" s="570">
        <v>2851</v>
      </c>
      <c r="M21" s="395">
        <v>3766</v>
      </c>
      <c r="N21" s="571">
        <v>6617</v>
      </c>
      <c r="O21" s="665">
        <v>3062</v>
      </c>
      <c r="P21" s="665">
        <v>3953</v>
      </c>
      <c r="Q21" s="665">
        <v>7015</v>
      </c>
      <c r="R21" s="578"/>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c r="CQ21" s="566"/>
      <c r="CR21" s="566"/>
      <c r="CS21" s="566"/>
      <c r="CT21" s="566"/>
      <c r="CU21" s="566"/>
      <c r="CV21" s="566"/>
      <c r="CW21" s="566"/>
      <c r="CX21" s="566"/>
      <c r="CY21" s="566"/>
      <c r="CZ21" s="566"/>
      <c r="DA21" s="566"/>
      <c r="DB21" s="566"/>
      <c r="DC21" s="566"/>
      <c r="DD21" s="566"/>
      <c r="DE21" s="566"/>
      <c r="DF21" s="566"/>
      <c r="DG21" s="566"/>
      <c r="DH21" s="566"/>
      <c r="DI21" s="566"/>
      <c r="DJ21" s="566"/>
      <c r="DK21" s="566"/>
      <c r="DL21" s="566"/>
      <c r="DM21" s="566"/>
      <c r="DN21" s="566"/>
      <c r="DO21" s="566"/>
      <c r="DP21" s="566"/>
      <c r="DQ21" s="566"/>
      <c r="DR21" s="566"/>
      <c r="DS21" s="566"/>
      <c r="DT21" s="566"/>
      <c r="DU21" s="566"/>
      <c r="DV21" s="566"/>
      <c r="DW21" s="566"/>
      <c r="DX21" s="566"/>
      <c r="DY21" s="566"/>
      <c r="DZ21" s="566"/>
      <c r="EA21" s="566"/>
      <c r="EB21" s="566"/>
      <c r="EC21" s="566"/>
      <c r="ED21" s="566"/>
      <c r="EE21" s="566"/>
      <c r="EF21" s="566"/>
      <c r="EG21" s="566"/>
      <c r="EH21" s="566"/>
      <c r="EI21" s="566"/>
      <c r="EJ21" s="566"/>
      <c r="EK21" s="566"/>
      <c r="EL21" s="566"/>
      <c r="EM21" s="566"/>
      <c r="EN21" s="566"/>
      <c r="EO21" s="566"/>
      <c r="EP21" s="566"/>
      <c r="EQ21" s="566"/>
      <c r="ER21" s="566"/>
      <c r="ES21" s="566"/>
      <c r="ET21" s="566"/>
      <c r="EU21" s="566"/>
      <c r="EV21" s="566"/>
      <c r="EW21" s="566"/>
      <c r="EX21" s="566"/>
      <c r="EY21" s="566"/>
      <c r="EZ21" s="566"/>
      <c r="FA21" s="566"/>
      <c r="FB21" s="566"/>
      <c r="FC21" s="566"/>
      <c r="FD21" s="566"/>
      <c r="FE21" s="566"/>
      <c r="FF21" s="566"/>
      <c r="FG21" s="566"/>
      <c r="FH21" s="566"/>
      <c r="FI21" s="566"/>
      <c r="FJ21" s="566"/>
      <c r="FK21" s="566"/>
      <c r="FL21" s="566"/>
      <c r="FM21" s="566"/>
      <c r="FN21" s="566"/>
      <c r="FO21" s="566"/>
      <c r="FP21" s="566"/>
      <c r="FQ21" s="566"/>
      <c r="FR21" s="566"/>
      <c r="FS21" s="566"/>
      <c r="FT21" s="566"/>
      <c r="FU21" s="566"/>
      <c r="FV21" s="566"/>
      <c r="FW21" s="566"/>
      <c r="FX21" s="566"/>
      <c r="FY21" s="566"/>
      <c r="FZ21" s="566"/>
      <c r="GA21" s="566"/>
      <c r="GB21" s="566"/>
      <c r="GC21" s="566"/>
      <c r="GD21" s="566"/>
      <c r="GE21" s="566"/>
      <c r="GF21" s="566"/>
      <c r="GG21" s="566"/>
      <c r="GH21" s="566"/>
      <c r="GI21" s="566"/>
      <c r="GJ21" s="566"/>
      <c r="GK21" s="566"/>
      <c r="GL21" s="566"/>
      <c r="GM21" s="566"/>
      <c r="GN21" s="566"/>
      <c r="GO21" s="566"/>
      <c r="GP21" s="566"/>
      <c r="GQ21" s="566"/>
      <c r="GR21" s="566"/>
      <c r="GS21" s="566"/>
      <c r="GT21" s="566"/>
      <c r="GU21" s="566"/>
      <c r="GV21" s="566"/>
      <c r="GW21" s="566"/>
      <c r="GX21" s="566"/>
      <c r="GY21" s="566"/>
      <c r="GZ21" s="566"/>
      <c r="HA21" s="566"/>
      <c r="HB21" s="566"/>
      <c r="HC21" s="566"/>
      <c r="HD21" s="566"/>
      <c r="HE21" s="566"/>
      <c r="HF21" s="566"/>
      <c r="HG21" s="566"/>
      <c r="HH21" s="566"/>
      <c r="HI21" s="566"/>
      <c r="HJ21" s="566"/>
      <c r="HK21" s="566"/>
      <c r="HL21" s="566"/>
      <c r="HM21" s="566"/>
      <c r="HN21" s="566"/>
      <c r="HO21" s="566"/>
      <c r="HP21" s="566"/>
      <c r="HQ21" s="566"/>
      <c r="HR21" s="566"/>
      <c r="HS21" s="566"/>
      <c r="HT21" s="566"/>
      <c r="HU21" s="566"/>
      <c r="HV21" s="566"/>
      <c r="HW21" s="566"/>
      <c r="HX21" s="566"/>
      <c r="HY21" s="566"/>
      <c r="HZ21" s="566"/>
      <c r="IA21" s="566"/>
      <c r="IB21" s="566"/>
      <c r="IC21" s="566"/>
      <c r="ID21" s="566"/>
      <c r="IE21" s="566"/>
      <c r="IF21" s="566"/>
      <c r="IG21" s="566"/>
    </row>
    <row r="22" spans="1:241" s="569" customFormat="1" ht="12.75">
      <c r="A22" s="566"/>
      <c r="B22" s="574" t="s">
        <v>725</v>
      </c>
      <c r="C22" s="570">
        <v>2701</v>
      </c>
      <c r="D22" s="395">
        <v>4072</v>
      </c>
      <c r="E22" s="571">
        <v>6773</v>
      </c>
      <c r="F22" s="570">
        <v>2833</v>
      </c>
      <c r="G22" s="395">
        <v>4407</v>
      </c>
      <c r="H22" s="395">
        <v>7240</v>
      </c>
      <c r="I22" s="572">
        <v>2997</v>
      </c>
      <c r="J22" s="395">
        <v>4596</v>
      </c>
      <c r="K22" s="395">
        <v>7593</v>
      </c>
      <c r="L22" s="570">
        <v>2937</v>
      </c>
      <c r="M22" s="395">
        <v>4735</v>
      </c>
      <c r="N22" s="571">
        <v>7672</v>
      </c>
      <c r="O22" s="408">
        <v>3107</v>
      </c>
      <c r="P22" s="408">
        <v>5064</v>
      </c>
      <c r="Q22" s="663">
        <v>8171</v>
      </c>
      <c r="R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c r="BT22" s="566"/>
      <c r="BU22" s="566"/>
      <c r="BV22" s="566"/>
      <c r="BW22" s="566"/>
      <c r="BX22" s="566"/>
      <c r="BY22" s="566"/>
      <c r="BZ22" s="566"/>
      <c r="CA22" s="566"/>
      <c r="CB22" s="566"/>
      <c r="CC22" s="566"/>
      <c r="CD22" s="566"/>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6"/>
      <c r="ED22" s="566"/>
      <c r="EE22" s="566"/>
      <c r="EF22" s="566"/>
      <c r="EG22" s="566"/>
      <c r="EH22" s="566"/>
      <c r="EI22" s="566"/>
      <c r="EJ22" s="566"/>
      <c r="EK22" s="566"/>
      <c r="EL22" s="566"/>
      <c r="EM22" s="566"/>
      <c r="EN22" s="566"/>
      <c r="EO22" s="566"/>
      <c r="EP22" s="566"/>
      <c r="EQ22" s="566"/>
      <c r="ER22" s="566"/>
      <c r="ES22" s="566"/>
      <c r="ET22" s="566"/>
      <c r="EU22" s="566"/>
      <c r="EV22" s="566"/>
      <c r="EW22" s="566"/>
      <c r="EX22" s="566"/>
      <c r="EY22" s="566"/>
      <c r="EZ22" s="566"/>
      <c r="FA22" s="566"/>
      <c r="FB22" s="566"/>
      <c r="FC22" s="566"/>
      <c r="FD22" s="566"/>
      <c r="FE22" s="566"/>
      <c r="FF22" s="566"/>
      <c r="FG22" s="566"/>
      <c r="FH22" s="566"/>
      <c r="FI22" s="566"/>
      <c r="FJ22" s="566"/>
      <c r="FK22" s="566"/>
      <c r="FL22" s="566"/>
      <c r="FM22" s="566"/>
      <c r="FN22" s="566"/>
      <c r="FO22" s="566"/>
      <c r="FP22" s="566"/>
      <c r="FQ22" s="566"/>
      <c r="FR22" s="566"/>
      <c r="FS22" s="566"/>
      <c r="FT22" s="566"/>
      <c r="FU22" s="566"/>
      <c r="FV22" s="566"/>
      <c r="FW22" s="566"/>
      <c r="FX22" s="566"/>
      <c r="FY22" s="566"/>
      <c r="FZ22" s="566"/>
      <c r="GA22" s="566"/>
      <c r="GB22" s="566"/>
      <c r="GC22" s="566"/>
      <c r="GD22" s="566"/>
      <c r="GE22" s="566"/>
      <c r="GF22" s="566"/>
      <c r="GG22" s="566"/>
      <c r="GH22" s="566"/>
      <c r="GI22" s="566"/>
      <c r="GJ22" s="566"/>
      <c r="GK22" s="566"/>
      <c r="GL22" s="566"/>
      <c r="GM22" s="566"/>
      <c r="GN22" s="566"/>
      <c r="GO22" s="566"/>
      <c r="GP22" s="566"/>
      <c r="GQ22" s="566"/>
      <c r="GR22" s="566"/>
      <c r="GS22" s="566"/>
      <c r="GT22" s="566"/>
      <c r="GU22" s="566"/>
      <c r="GV22" s="566"/>
      <c r="GW22" s="566"/>
      <c r="GX22" s="566"/>
      <c r="GY22" s="566"/>
      <c r="GZ22" s="566"/>
      <c r="HA22" s="566"/>
      <c r="HB22" s="566"/>
      <c r="HC22" s="566"/>
      <c r="HD22" s="566"/>
      <c r="HE22" s="566"/>
      <c r="HF22" s="566"/>
      <c r="HG22" s="566"/>
      <c r="HH22" s="566"/>
      <c r="HI22" s="566"/>
      <c r="HJ22" s="566"/>
      <c r="HK22" s="566"/>
      <c r="HL22" s="566"/>
      <c r="HM22" s="566"/>
      <c r="HN22" s="566"/>
      <c r="HO22" s="566"/>
      <c r="HP22" s="566"/>
      <c r="HQ22" s="566"/>
      <c r="HR22" s="566"/>
      <c r="HS22" s="566"/>
      <c r="HT22" s="566"/>
      <c r="HU22" s="566"/>
      <c r="HV22" s="566"/>
      <c r="HW22" s="566"/>
      <c r="HX22" s="566"/>
      <c r="HY22" s="566"/>
      <c r="HZ22" s="566"/>
      <c r="IA22" s="566"/>
      <c r="IB22" s="566"/>
      <c r="IC22" s="566"/>
      <c r="ID22" s="566"/>
      <c r="IE22" s="566"/>
      <c r="IF22" s="566"/>
      <c r="IG22" s="566"/>
    </row>
    <row r="23" spans="1:241" s="569" customFormat="1" ht="12.75">
      <c r="A23" s="566"/>
      <c r="B23" s="573" t="s">
        <v>726</v>
      </c>
      <c r="C23" s="570">
        <v>2245</v>
      </c>
      <c r="D23" s="395">
        <v>3440</v>
      </c>
      <c r="E23" s="571">
        <v>5685</v>
      </c>
      <c r="F23" s="570">
        <v>2144</v>
      </c>
      <c r="G23" s="395">
        <v>3237</v>
      </c>
      <c r="H23" s="395">
        <v>5381</v>
      </c>
      <c r="I23" s="572">
        <v>2019</v>
      </c>
      <c r="J23" s="395">
        <v>3314</v>
      </c>
      <c r="K23" s="395">
        <v>5333</v>
      </c>
      <c r="L23" s="570">
        <v>1938</v>
      </c>
      <c r="M23" s="395">
        <v>3158</v>
      </c>
      <c r="N23" s="571">
        <v>5096</v>
      </c>
      <c r="O23" s="665">
        <v>1890</v>
      </c>
      <c r="P23" s="665">
        <v>2921</v>
      </c>
      <c r="Q23" s="663">
        <v>4811</v>
      </c>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6"/>
      <c r="BV23" s="566"/>
      <c r="BW23" s="566"/>
      <c r="BX23" s="566"/>
      <c r="BY23" s="566"/>
      <c r="BZ23" s="566"/>
      <c r="CA23" s="566"/>
      <c r="CB23" s="566"/>
      <c r="CC23" s="566"/>
      <c r="CD23" s="566"/>
      <c r="CE23" s="566"/>
      <c r="CF23" s="566"/>
      <c r="CG23" s="566"/>
      <c r="CH23" s="566"/>
      <c r="CI23" s="566"/>
      <c r="CJ23" s="566"/>
      <c r="CK23" s="566"/>
      <c r="CL23" s="566"/>
      <c r="CM23" s="566"/>
      <c r="CN23" s="566"/>
      <c r="CO23" s="566"/>
      <c r="CP23" s="566"/>
      <c r="CQ23" s="566"/>
      <c r="CR23" s="566"/>
      <c r="CS23" s="566"/>
      <c r="CT23" s="566"/>
      <c r="CU23" s="566"/>
      <c r="CV23" s="566"/>
      <c r="CW23" s="566"/>
      <c r="CX23" s="566"/>
      <c r="CY23" s="566"/>
      <c r="CZ23" s="566"/>
      <c r="DA23" s="566"/>
      <c r="DB23" s="566"/>
      <c r="DC23" s="566"/>
      <c r="DD23" s="566"/>
      <c r="DE23" s="566"/>
      <c r="DF23" s="566"/>
      <c r="DG23" s="566"/>
      <c r="DH23" s="566"/>
      <c r="DI23" s="566"/>
      <c r="DJ23" s="566"/>
      <c r="DK23" s="566"/>
      <c r="DL23" s="566"/>
      <c r="DM23" s="566"/>
      <c r="DN23" s="566"/>
      <c r="DO23" s="566"/>
      <c r="DP23" s="566"/>
      <c r="DQ23" s="566"/>
      <c r="DR23" s="566"/>
      <c r="DS23" s="566"/>
      <c r="DT23" s="566"/>
      <c r="DU23" s="566"/>
      <c r="DV23" s="566"/>
      <c r="DW23" s="566"/>
      <c r="DX23" s="566"/>
      <c r="DY23" s="566"/>
      <c r="DZ23" s="566"/>
      <c r="EA23" s="566"/>
      <c r="EB23" s="566"/>
      <c r="EC23" s="566"/>
      <c r="ED23" s="566"/>
      <c r="EE23" s="566"/>
      <c r="EF23" s="566"/>
      <c r="EG23" s="566"/>
      <c r="EH23" s="566"/>
      <c r="EI23" s="566"/>
      <c r="EJ23" s="566"/>
      <c r="EK23" s="566"/>
      <c r="EL23" s="566"/>
      <c r="EM23" s="566"/>
      <c r="EN23" s="566"/>
      <c r="EO23" s="566"/>
      <c r="EP23" s="566"/>
      <c r="EQ23" s="566"/>
      <c r="ER23" s="566"/>
      <c r="ES23" s="566"/>
      <c r="ET23" s="566"/>
      <c r="EU23" s="566"/>
      <c r="EV23" s="566"/>
      <c r="EW23" s="566"/>
      <c r="EX23" s="566"/>
      <c r="EY23" s="566"/>
      <c r="EZ23" s="566"/>
      <c r="FA23" s="566"/>
      <c r="FB23" s="566"/>
      <c r="FC23" s="566"/>
      <c r="FD23" s="566"/>
      <c r="FE23" s="566"/>
      <c r="FF23" s="566"/>
      <c r="FG23" s="566"/>
      <c r="FH23" s="566"/>
      <c r="FI23" s="566"/>
      <c r="FJ23" s="566"/>
      <c r="FK23" s="566"/>
      <c r="FL23" s="566"/>
      <c r="FM23" s="566"/>
      <c r="FN23" s="566"/>
      <c r="FO23" s="566"/>
      <c r="FP23" s="566"/>
      <c r="FQ23" s="566"/>
      <c r="FR23" s="566"/>
      <c r="FS23" s="566"/>
      <c r="FT23" s="566"/>
      <c r="FU23" s="566"/>
      <c r="FV23" s="566"/>
      <c r="FW23" s="566"/>
      <c r="FX23" s="566"/>
      <c r="FY23" s="566"/>
      <c r="FZ23" s="566"/>
      <c r="GA23" s="566"/>
      <c r="GB23" s="566"/>
      <c r="GC23" s="566"/>
      <c r="GD23" s="566"/>
      <c r="GE23" s="566"/>
      <c r="GF23" s="566"/>
      <c r="GG23" s="566"/>
      <c r="GH23" s="566"/>
      <c r="GI23" s="566"/>
      <c r="GJ23" s="566"/>
      <c r="GK23" s="566"/>
      <c r="GL23" s="566"/>
      <c r="GM23" s="566"/>
      <c r="GN23" s="566"/>
      <c r="GO23" s="566"/>
      <c r="GP23" s="566"/>
      <c r="GQ23" s="566"/>
      <c r="GR23" s="566"/>
      <c r="GS23" s="566"/>
      <c r="GT23" s="566"/>
      <c r="GU23" s="566"/>
      <c r="GV23" s="566"/>
      <c r="GW23" s="566"/>
      <c r="GX23" s="566"/>
      <c r="GY23" s="566"/>
      <c r="GZ23" s="566"/>
      <c r="HA23" s="566"/>
      <c r="HB23" s="566"/>
      <c r="HC23" s="566"/>
      <c r="HD23" s="566"/>
      <c r="HE23" s="566"/>
      <c r="HF23" s="566"/>
      <c r="HG23" s="566"/>
      <c r="HH23" s="566"/>
      <c r="HI23" s="566"/>
      <c r="HJ23" s="566"/>
      <c r="HK23" s="566"/>
      <c r="HL23" s="566"/>
      <c r="HM23" s="566"/>
      <c r="HN23" s="566"/>
      <c r="HO23" s="566"/>
      <c r="HP23" s="566"/>
      <c r="HQ23" s="566"/>
      <c r="HR23" s="566"/>
      <c r="HS23" s="566"/>
      <c r="HT23" s="566"/>
      <c r="HU23" s="566"/>
      <c r="HV23" s="566"/>
      <c r="HW23" s="566"/>
      <c r="HX23" s="566"/>
      <c r="HY23" s="566"/>
      <c r="HZ23" s="566"/>
      <c r="IA23" s="566"/>
      <c r="IB23" s="566"/>
      <c r="IC23" s="566"/>
      <c r="ID23" s="566"/>
      <c r="IE23" s="566"/>
      <c r="IF23" s="566"/>
      <c r="IG23" s="566"/>
    </row>
    <row r="24" spans="1:241" s="569" customFormat="1" ht="39">
      <c r="A24" s="578"/>
      <c r="B24" s="579" t="s">
        <v>857</v>
      </c>
      <c r="C24" s="570">
        <v>2648</v>
      </c>
      <c r="D24" s="395">
        <v>2732</v>
      </c>
      <c r="E24" s="571">
        <v>5380</v>
      </c>
      <c r="F24" s="570">
        <v>2678</v>
      </c>
      <c r="G24" s="395">
        <v>2698</v>
      </c>
      <c r="H24" s="395">
        <v>5376</v>
      </c>
      <c r="I24" s="575">
        <v>2309</v>
      </c>
      <c r="J24" s="576">
        <v>4019</v>
      </c>
      <c r="K24" s="576">
        <v>6328</v>
      </c>
      <c r="L24" s="577">
        <v>2489</v>
      </c>
      <c r="M24" s="576">
        <v>4226</v>
      </c>
      <c r="N24" s="641">
        <v>6715</v>
      </c>
      <c r="O24" s="408">
        <v>2662</v>
      </c>
      <c r="P24" s="408">
        <v>4523</v>
      </c>
      <c r="Q24" s="663">
        <v>7185</v>
      </c>
      <c r="R24" s="566"/>
      <c r="S24" s="566"/>
      <c r="T24" s="566"/>
      <c r="U24" s="566"/>
      <c r="V24" s="566"/>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8"/>
      <c r="BN24" s="578"/>
      <c r="BO24" s="578"/>
      <c r="BP24" s="578"/>
      <c r="BQ24" s="578"/>
      <c r="BR24" s="578"/>
      <c r="BS24" s="578"/>
      <c r="BT24" s="578"/>
      <c r="BU24" s="578"/>
      <c r="BV24" s="578"/>
      <c r="BW24" s="578"/>
      <c r="BX24" s="578"/>
      <c r="BY24" s="578"/>
      <c r="BZ24" s="578"/>
      <c r="CA24" s="578"/>
      <c r="CB24" s="578"/>
      <c r="CC24" s="578"/>
      <c r="CD24" s="578"/>
      <c r="CE24" s="578"/>
      <c r="CF24" s="578"/>
      <c r="CG24" s="578"/>
      <c r="CH24" s="578"/>
      <c r="CI24" s="578"/>
      <c r="CJ24" s="578"/>
      <c r="CK24" s="578"/>
      <c r="CL24" s="578"/>
      <c r="CM24" s="578"/>
      <c r="CN24" s="578"/>
      <c r="CO24" s="578"/>
      <c r="CP24" s="578"/>
      <c r="CQ24" s="578"/>
      <c r="CR24" s="578"/>
      <c r="CS24" s="578"/>
      <c r="CT24" s="578"/>
      <c r="CU24" s="578"/>
      <c r="CV24" s="578"/>
      <c r="CW24" s="578"/>
      <c r="CX24" s="578"/>
      <c r="CY24" s="578"/>
      <c r="CZ24" s="578"/>
      <c r="DA24" s="578"/>
      <c r="DB24" s="578"/>
      <c r="DC24" s="578"/>
      <c r="DD24" s="578"/>
      <c r="DE24" s="578"/>
      <c r="DF24" s="578"/>
      <c r="DG24" s="578"/>
      <c r="DH24" s="578"/>
      <c r="DI24" s="578"/>
      <c r="DJ24" s="578"/>
      <c r="DK24" s="578"/>
      <c r="DL24" s="578"/>
      <c r="DM24" s="578"/>
      <c r="DN24" s="578"/>
      <c r="DO24" s="578"/>
      <c r="DP24" s="578"/>
      <c r="DQ24" s="578"/>
      <c r="DR24" s="578"/>
      <c r="DS24" s="578"/>
      <c r="DT24" s="578"/>
      <c r="DU24" s="578"/>
      <c r="DV24" s="578"/>
      <c r="DW24" s="578"/>
      <c r="DX24" s="578"/>
      <c r="DY24" s="578"/>
      <c r="DZ24" s="578"/>
      <c r="EA24" s="578"/>
      <c r="EB24" s="578"/>
      <c r="EC24" s="578"/>
      <c r="ED24" s="578"/>
      <c r="EE24" s="578"/>
      <c r="EF24" s="578"/>
      <c r="EG24" s="578"/>
      <c r="EH24" s="578"/>
      <c r="EI24" s="578"/>
      <c r="EJ24" s="578"/>
      <c r="EK24" s="578"/>
      <c r="EL24" s="578"/>
      <c r="EM24" s="578"/>
      <c r="EN24" s="578"/>
      <c r="EO24" s="578"/>
      <c r="EP24" s="578"/>
      <c r="EQ24" s="578"/>
      <c r="ER24" s="578"/>
      <c r="ES24" s="578"/>
      <c r="ET24" s="578"/>
      <c r="EU24" s="578"/>
      <c r="EV24" s="578"/>
      <c r="EW24" s="578"/>
      <c r="EX24" s="578"/>
      <c r="EY24" s="578"/>
      <c r="EZ24" s="578"/>
      <c r="FA24" s="578"/>
      <c r="FB24" s="578"/>
      <c r="FC24" s="578"/>
      <c r="FD24" s="578"/>
      <c r="FE24" s="578"/>
      <c r="FF24" s="578"/>
      <c r="FG24" s="578"/>
      <c r="FH24" s="578"/>
      <c r="FI24" s="578"/>
      <c r="FJ24" s="578"/>
      <c r="FK24" s="578"/>
      <c r="FL24" s="578"/>
      <c r="FM24" s="578"/>
      <c r="FN24" s="578"/>
      <c r="FO24" s="578"/>
      <c r="FP24" s="578"/>
      <c r="FQ24" s="578"/>
      <c r="FR24" s="578"/>
      <c r="FS24" s="578"/>
      <c r="FT24" s="578"/>
      <c r="FU24" s="578"/>
      <c r="FV24" s="578"/>
      <c r="FW24" s="578"/>
      <c r="FX24" s="578"/>
      <c r="FY24" s="578"/>
      <c r="FZ24" s="578"/>
      <c r="GA24" s="578"/>
      <c r="GB24" s="578"/>
      <c r="GC24" s="578"/>
      <c r="GD24" s="578"/>
      <c r="GE24" s="578"/>
      <c r="GF24" s="578"/>
      <c r="GG24" s="578"/>
      <c r="GH24" s="578"/>
      <c r="GI24" s="578"/>
      <c r="GJ24" s="578"/>
      <c r="GK24" s="578"/>
      <c r="GL24" s="578"/>
      <c r="GM24" s="578"/>
      <c r="GN24" s="578"/>
      <c r="GO24" s="578"/>
      <c r="GP24" s="578"/>
      <c r="GQ24" s="578"/>
      <c r="GR24" s="578"/>
      <c r="GS24" s="578"/>
      <c r="GT24" s="578"/>
      <c r="GU24" s="578"/>
      <c r="GV24" s="578"/>
      <c r="GW24" s="578"/>
      <c r="GX24" s="578"/>
      <c r="GY24" s="578"/>
      <c r="GZ24" s="578"/>
      <c r="HA24" s="578"/>
      <c r="HB24" s="578"/>
      <c r="HC24" s="578"/>
      <c r="HD24" s="578"/>
      <c r="HE24" s="578"/>
      <c r="HF24" s="578"/>
      <c r="HG24" s="578"/>
      <c r="HH24" s="578"/>
      <c r="HI24" s="578"/>
      <c r="HJ24" s="578"/>
      <c r="HK24" s="578"/>
      <c r="HL24" s="578"/>
      <c r="HM24" s="578"/>
      <c r="HN24" s="578"/>
      <c r="HO24" s="578"/>
      <c r="HP24" s="578"/>
      <c r="HQ24" s="578"/>
      <c r="HR24" s="578"/>
      <c r="HS24" s="578"/>
      <c r="HT24" s="578"/>
      <c r="HU24" s="578"/>
      <c r="HV24" s="578"/>
      <c r="HW24" s="578"/>
      <c r="HX24" s="578"/>
      <c r="HY24" s="578"/>
      <c r="HZ24" s="578"/>
      <c r="IA24" s="578"/>
      <c r="IB24" s="578"/>
      <c r="IC24" s="578"/>
      <c r="ID24" s="578"/>
      <c r="IE24" s="578"/>
      <c r="IF24" s="578"/>
      <c r="IG24" s="578"/>
    </row>
    <row r="25" spans="1:241" s="569" customFormat="1" ht="12.75">
      <c r="A25" s="566"/>
      <c r="B25" s="573" t="s">
        <v>659</v>
      </c>
      <c r="C25" s="570">
        <v>3799</v>
      </c>
      <c r="D25" s="395">
        <v>3079</v>
      </c>
      <c r="E25" s="571">
        <v>6878</v>
      </c>
      <c r="F25" s="570">
        <v>3893</v>
      </c>
      <c r="G25" s="395">
        <v>3268</v>
      </c>
      <c r="H25" s="395">
        <v>7161</v>
      </c>
      <c r="I25" s="572">
        <v>0</v>
      </c>
      <c r="J25" s="395">
        <v>0</v>
      </c>
      <c r="K25" s="395">
        <v>0</v>
      </c>
      <c r="L25" s="570">
        <v>0</v>
      </c>
      <c r="M25" s="395">
        <v>0</v>
      </c>
      <c r="N25" s="571">
        <v>0</v>
      </c>
      <c r="O25" s="664">
        <v>0</v>
      </c>
      <c r="P25" s="664">
        <v>0</v>
      </c>
      <c r="Q25" s="664">
        <v>0</v>
      </c>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6"/>
      <c r="AY25" s="566"/>
      <c r="AZ25" s="566"/>
      <c r="BA25" s="566"/>
      <c r="BB25" s="566"/>
      <c r="BC25" s="566"/>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566"/>
      <c r="CA25" s="566"/>
      <c r="CB25" s="566"/>
      <c r="CC25" s="566"/>
      <c r="CD25" s="566"/>
      <c r="CE25" s="566"/>
      <c r="CF25" s="566"/>
      <c r="CG25" s="566"/>
      <c r="CH25" s="566"/>
      <c r="CI25" s="566"/>
      <c r="CJ25" s="566"/>
      <c r="CK25" s="566"/>
      <c r="CL25" s="566"/>
      <c r="CM25" s="566"/>
      <c r="CN25" s="566"/>
      <c r="CO25" s="566"/>
      <c r="CP25" s="566"/>
      <c r="CQ25" s="566"/>
      <c r="CR25" s="566"/>
      <c r="CS25" s="566"/>
      <c r="CT25" s="566"/>
      <c r="CU25" s="566"/>
      <c r="CV25" s="566"/>
      <c r="CW25" s="566"/>
      <c r="CX25" s="566"/>
      <c r="CY25" s="566"/>
      <c r="CZ25" s="566"/>
      <c r="DA25" s="566"/>
      <c r="DB25" s="566"/>
      <c r="DC25" s="566"/>
      <c r="DD25" s="566"/>
      <c r="DE25" s="566"/>
      <c r="DF25" s="566"/>
      <c r="DG25" s="566"/>
      <c r="DH25" s="566"/>
      <c r="DI25" s="566"/>
      <c r="DJ25" s="566"/>
      <c r="DK25" s="566"/>
      <c r="DL25" s="566"/>
      <c r="DM25" s="566"/>
      <c r="DN25" s="566"/>
      <c r="DO25" s="566"/>
      <c r="DP25" s="566"/>
      <c r="DQ25" s="566"/>
      <c r="DR25" s="566"/>
      <c r="DS25" s="566"/>
      <c r="DT25" s="566"/>
      <c r="DU25" s="566"/>
      <c r="DV25" s="566"/>
      <c r="DW25" s="566"/>
      <c r="DX25" s="566"/>
      <c r="DY25" s="566"/>
      <c r="DZ25" s="566"/>
      <c r="EA25" s="566"/>
      <c r="EB25" s="566"/>
      <c r="EC25" s="566"/>
      <c r="ED25" s="566"/>
      <c r="EE25" s="566"/>
      <c r="EF25" s="566"/>
      <c r="EG25" s="566"/>
      <c r="EH25" s="566"/>
      <c r="EI25" s="566"/>
      <c r="EJ25" s="566"/>
      <c r="EK25" s="566"/>
      <c r="EL25" s="566"/>
      <c r="EM25" s="566"/>
      <c r="EN25" s="566"/>
      <c r="EO25" s="566"/>
      <c r="EP25" s="566"/>
      <c r="EQ25" s="566"/>
      <c r="ER25" s="566"/>
      <c r="ES25" s="566"/>
      <c r="ET25" s="566"/>
      <c r="EU25" s="566"/>
      <c r="EV25" s="566"/>
      <c r="EW25" s="566"/>
      <c r="EX25" s="566"/>
      <c r="EY25" s="566"/>
      <c r="EZ25" s="566"/>
      <c r="FA25" s="566"/>
      <c r="FB25" s="566"/>
      <c r="FC25" s="566"/>
      <c r="FD25" s="566"/>
      <c r="FE25" s="566"/>
      <c r="FF25" s="566"/>
      <c r="FG25" s="566"/>
      <c r="FH25" s="566"/>
      <c r="FI25" s="566"/>
      <c r="FJ25" s="566"/>
      <c r="FK25" s="566"/>
      <c r="FL25" s="566"/>
      <c r="FM25" s="566"/>
      <c r="FN25" s="566"/>
      <c r="FO25" s="566"/>
      <c r="FP25" s="566"/>
      <c r="FQ25" s="566"/>
      <c r="FR25" s="566"/>
      <c r="FS25" s="566"/>
      <c r="FT25" s="566"/>
      <c r="FU25" s="566"/>
      <c r="FV25" s="566"/>
      <c r="FW25" s="566"/>
      <c r="FX25" s="566"/>
      <c r="FY25" s="566"/>
      <c r="FZ25" s="566"/>
      <c r="GA25" s="566"/>
      <c r="GB25" s="566"/>
      <c r="GC25" s="566"/>
      <c r="GD25" s="566"/>
      <c r="GE25" s="566"/>
      <c r="GF25" s="566"/>
      <c r="GG25" s="566"/>
      <c r="GH25" s="566"/>
      <c r="GI25" s="566"/>
      <c r="GJ25" s="566"/>
      <c r="GK25" s="566"/>
      <c r="GL25" s="566"/>
      <c r="GM25" s="566"/>
      <c r="GN25" s="566"/>
      <c r="GO25" s="566"/>
      <c r="GP25" s="566"/>
      <c r="GQ25" s="566"/>
      <c r="GR25" s="566"/>
      <c r="GS25" s="566"/>
      <c r="GT25" s="566"/>
      <c r="GU25" s="566"/>
      <c r="GV25" s="566"/>
      <c r="GW25" s="566"/>
      <c r="GX25" s="566"/>
      <c r="GY25" s="566"/>
      <c r="GZ25" s="566"/>
      <c r="HA25" s="566"/>
      <c r="HB25" s="566"/>
      <c r="HC25" s="566"/>
      <c r="HD25" s="566"/>
      <c r="HE25" s="566"/>
      <c r="HF25" s="566"/>
      <c r="HG25" s="566"/>
      <c r="HH25" s="566"/>
      <c r="HI25" s="566"/>
      <c r="HJ25" s="566"/>
      <c r="HK25" s="566"/>
      <c r="HL25" s="566"/>
      <c r="HM25" s="566"/>
      <c r="HN25" s="566"/>
      <c r="HO25" s="566"/>
      <c r="HP25" s="566"/>
      <c r="HQ25" s="566"/>
      <c r="HR25" s="566"/>
      <c r="HS25" s="566"/>
      <c r="HT25" s="566"/>
      <c r="HU25" s="566"/>
      <c r="HV25" s="566"/>
      <c r="HW25" s="566"/>
      <c r="HX25" s="566"/>
      <c r="HY25" s="566"/>
      <c r="HZ25" s="566"/>
      <c r="IA25" s="566"/>
      <c r="IB25" s="566"/>
      <c r="IC25" s="566"/>
      <c r="ID25" s="566"/>
      <c r="IE25" s="566"/>
      <c r="IF25" s="566"/>
      <c r="IG25" s="566"/>
    </row>
    <row r="26" spans="1:238" s="569" customFormat="1" ht="26.25">
      <c r="A26" s="566"/>
      <c r="B26" s="574" t="s">
        <v>688</v>
      </c>
      <c r="C26" s="570">
        <v>2932</v>
      </c>
      <c r="D26" s="395">
        <v>4964</v>
      </c>
      <c r="E26" s="571">
        <v>7896</v>
      </c>
      <c r="F26" s="570">
        <v>2947</v>
      </c>
      <c r="G26" s="395">
        <v>5187</v>
      </c>
      <c r="H26" s="395">
        <v>8134</v>
      </c>
      <c r="I26" s="572">
        <v>2994</v>
      </c>
      <c r="J26" s="395">
        <v>5097</v>
      </c>
      <c r="K26" s="395">
        <v>8091</v>
      </c>
      <c r="L26" s="570">
        <v>3090</v>
      </c>
      <c r="M26" s="395">
        <v>4988</v>
      </c>
      <c r="N26" s="571">
        <v>8078</v>
      </c>
      <c r="O26" s="408">
        <v>3158</v>
      </c>
      <c r="P26" s="408">
        <v>5056</v>
      </c>
      <c r="Q26" s="663">
        <v>8214</v>
      </c>
      <c r="R26" s="566"/>
      <c r="S26" s="566"/>
      <c r="T26" s="566"/>
      <c r="U26" s="578"/>
      <c r="V26" s="566"/>
      <c r="W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BZ26" s="566"/>
      <c r="CA26" s="566"/>
      <c r="CB26" s="566"/>
      <c r="CC26" s="566"/>
      <c r="CD26" s="566"/>
      <c r="CE26" s="566"/>
      <c r="CF26" s="566"/>
      <c r="CG26" s="566"/>
      <c r="CH26" s="566"/>
      <c r="CI26" s="566"/>
      <c r="CJ26" s="566"/>
      <c r="CK26" s="566"/>
      <c r="CL26" s="566"/>
      <c r="CM26" s="566"/>
      <c r="CN26" s="566"/>
      <c r="CO26" s="566"/>
      <c r="CP26" s="566"/>
      <c r="CQ26" s="566"/>
      <c r="CR26" s="566"/>
      <c r="CS26" s="566"/>
      <c r="CT26" s="566"/>
      <c r="CU26" s="566"/>
      <c r="CV26" s="566"/>
      <c r="CW26" s="566"/>
      <c r="CX26" s="566"/>
      <c r="CY26" s="566"/>
      <c r="CZ26" s="566"/>
      <c r="DA26" s="566"/>
      <c r="DB26" s="566"/>
      <c r="DC26" s="566"/>
      <c r="DD26" s="566"/>
      <c r="DE26" s="566"/>
      <c r="DF26" s="566"/>
      <c r="DG26" s="566"/>
      <c r="DH26" s="566"/>
      <c r="DI26" s="566"/>
      <c r="DJ26" s="566"/>
      <c r="DK26" s="566"/>
      <c r="DL26" s="566"/>
      <c r="DM26" s="566"/>
      <c r="DN26" s="566"/>
      <c r="DO26" s="566"/>
      <c r="DP26" s="566"/>
      <c r="DQ26" s="566"/>
      <c r="DR26" s="566"/>
      <c r="DS26" s="566"/>
      <c r="DT26" s="566"/>
      <c r="DU26" s="566"/>
      <c r="DV26" s="566"/>
      <c r="DW26" s="566"/>
      <c r="DX26" s="566"/>
      <c r="DY26" s="566"/>
      <c r="DZ26" s="566"/>
      <c r="EA26" s="566"/>
      <c r="EB26" s="566"/>
      <c r="EC26" s="566"/>
      <c r="ED26" s="566"/>
      <c r="EE26" s="566"/>
      <c r="EF26" s="566"/>
      <c r="EG26" s="566"/>
      <c r="EH26" s="566"/>
      <c r="EI26" s="566"/>
      <c r="EJ26" s="566"/>
      <c r="EK26" s="566"/>
      <c r="EL26" s="566"/>
      <c r="EM26" s="566"/>
      <c r="EN26" s="566"/>
      <c r="EO26" s="566"/>
      <c r="EP26" s="566"/>
      <c r="EQ26" s="566"/>
      <c r="ER26" s="566"/>
      <c r="ES26" s="566"/>
      <c r="ET26" s="566"/>
      <c r="EU26" s="566"/>
      <c r="EV26" s="566"/>
      <c r="EW26" s="566"/>
      <c r="EX26" s="566"/>
      <c r="EY26" s="566"/>
      <c r="EZ26" s="566"/>
      <c r="FA26" s="566"/>
      <c r="FB26" s="566"/>
      <c r="FC26" s="566"/>
      <c r="FD26" s="566"/>
      <c r="FE26" s="566"/>
      <c r="FF26" s="566"/>
      <c r="FG26" s="566"/>
      <c r="FH26" s="566"/>
      <c r="FI26" s="566"/>
      <c r="FJ26" s="566"/>
      <c r="FK26" s="566"/>
      <c r="FL26" s="566"/>
      <c r="FM26" s="566"/>
      <c r="FN26" s="566"/>
      <c r="FO26" s="566"/>
      <c r="FP26" s="566"/>
      <c r="FQ26" s="566"/>
      <c r="FR26" s="566"/>
      <c r="FS26" s="566"/>
      <c r="FT26" s="566"/>
      <c r="FU26" s="566"/>
      <c r="FV26" s="566"/>
      <c r="FW26" s="566"/>
      <c r="FX26" s="566"/>
      <c r="FY26" s="566"/>
      <c r="FZ26" s="566"/>
      <c r="GA26" s="566"/>
      <c r="GB26" s="566"/>
      <c r="GC26" s="566"/>
      <c r="GD26" s="566"/>
      <c r="GE26" s="566"/>
      <c r="GF26" s="566"/>
      <c r="GG26" s="566"/>
      <c r="GH26" s="566"/>
      <c r="GI26" s="566"/>
      <c r="GJ26" s="566"/>
      <c r="GK26" s="566"/>
      <c r="GL26" s="566"/>
      <c r="GM26" s="566"/>
      <c r="GN26" s="566"/>
      <c r="GO26" s="566"/>
      <c r="GP26" s="566"/>
      <c r="GQ26" s="566"/>
      <c r="GR26" s="566"/>
      <c r="GS26" s="566"/>
      <c r="GT26" s="566"/>
      <c r="GU26" s="566"/>
      <c r="GV26" s="566"/>
      <c r="GW26" s="566"/>
      <c r="GX26" s="566"/>
      <c r="GY26" s="566"/>
      <c r="GZ26" s="566"/>
      <c r="HA26" s="566"/>
      <c r="HB26" s="566"/>
      <c r="HC26" s="566"/>
      <c r="HD26" s="566"/>
      <c r="HE26" s="566"/>
      <c r="HF26" s="566"/>
      <c r="HG26" s="566"/>
      <c r="HH26" s="566"/>
      <c r="HI26" s="566"/>
      <c r="HJ26" s="566"/>
      <c r="HK26" s="566"/>
      <c r="HL26" s="566"/>
      <c r="HM26" s="566"/>
      <c r="HN26" s="566"/>
      <c r="HO26" s="566"/>
      <c r="HP26" s="566"/>
      <c r="HQ26" s="566"/>
      <c r="HR26" s="566"/>
      <c r="HS26" s="566"/>
      <c r="HT26" s="566"/>
      <c r="HU26" s="566"/>
      <c r="HV26" s="566"/>
      <c r="HW26" s="566"/>
      <c r="HX26" s="566"/>
      <c r="HY26" s="566"/>
      <c r="HZ26" s="566"/>
      <c r="IA26" s="566"/>
      <c r="IB26" s="566"/>
      <c r="IC26" s="566"/>
      <c r="ID26" s="566"/>
    </row>
    <row r="27" spans="1:238" s="569" customFormat="1" ht="12.75">
      <c r="A27" s="566"/>
      <c r="B27" s="573" t="s">
        <v>687</v>
      </c>
      <c r="C27" s="570">
        <v>938</v>
      </c>
      <c r="D27" s="395">
        <v>2468</v>
      </c>
      <c r="E27" s="571">
        <v>3406</v>
      </c>
      <c r="F27" s="570">
        <v>882</v>
      </c>
      <c r="G27" s="395">
        <v>2385</v>
      </c>
      <c r="H27" s="395">
        <v>3267</v>
      </c>
      <c r="I27" s="572">
        <v>0</v>
      </c>
      <c r="J27" s="395">
        <v>0</v>
      </c>
      <c r="K27" s="395">
        <v>0</v>
      </c>
      <c r="L27" s="570">
        <v>0</v>
      </c>
      <c r="M27" s="395">
        <v>0</v>
      </c>
      <c r="N27" s="571">
        <v>0</v>
      </c>
      <c r="O27" s="664">
        <v>0</v>
      </c>
      <c r="P27" s="664">
        <v>0</v>
      </c>
      <c r="Q27" s="664">
        <v>0</v>
      </c>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6"/>
      <c r="AY27" s="566"/>
      <c r="AZ27" s="566"/>
      <c r="BA27" s="566"/>
      <c r="BB27" s="566"/>
      <c r="BC27" s="566"/>
      <c r="BD27" s="566"/>
      <c r="BE27" s="566"/>
      <c r="BF27" s="566"/>
      <c r="BG27" s="566"/>
      <c r="BH27" s="566"/>
      <c r="BI27" s="566"/>
      <c r="BJ27" s="566"/>
      <c r="BK27" s="566"/>
      <c r="BL27" s="566"/>
      <c r="BM27" s="566"/>
      <c r="BN27" s="566"/>
      <c r="BO27" s="566"/>
      <c r="BP27" s="566"/>
      <c r="BQ27" s="566"/>
      <c r="BR27" s="566"/>
      <c r="BS27" s="566"/>
      <c r="BT27" s="566"/>
      <c r="BU27" s="566"/>
      <c r="BV27" s="566"/>
      <c r="BW27" s="566"/>
      <c r="BX27" s="566"/>
      <c r="BY27" s="566"/>
      <c r="BZ27" s="566"/>
      <c r="CA27" s="566"/>
      <c r="CB27" s="566"/>
      <c r="CC27" s="566"/>
      <c r="CD27" s="566"/>
      <c r="CE27" s="566"/>
      <c r="CF27" s="566"/>
      <c r="CG27" s="566"/>
      <c r="CH27" s="566"/>
      <c r="CI27" s="566"/>
      <c r="CJ27" s="566"/>
      <c r="CK27" s="566"/>
      <c r="CL27" s="566"/>
      <c r="CM27" s="566"/>
      <c r="CN27" s="566"/>
      <c r="CO27" s="566"/>
      <c r="CP27" s="566"/>
      <c r="CQ27" s="566"/>
      <c r="CR27" s="566"/>
      <c r="CS27" s="566"/>
      <c r="CT27" s="566"/>
      <c r="CU27" s="566"/>
      <c r="CV27" s="566"/>
      <c r="CW27" s="566"/>
      <c r="CX27" s="566"/>
      <c r="CY27" s="566"/>
      <c r="CZ27" s="566"/>
      <c r="DA27" s="566"/>
      <c r="DB27" s="566"/>
      <c r="DC27" s="566"/>
      <c r="DD27" s="566"/>
      <c r="DE27" s="566"/>
      <c r="DF27" s="566"/>
      <c r="DG27" s="566"/>
      <c r="DH27" s="566"/>
      <c r="DI27" s="566"/>
      <c r="DJ27" s="566"/>
      <c r="DK27" s="566"/>
      <c r="DL27" s="566"/>
      <c r="DM27" s="566"/>
      <c r="DN27" s="566"/>
      <c r="DO27" s="566"/>
      <c r="DP27" s="566"/>
      <c r="DQ27" s="566"/>
      <c r="DR27" s="566"/>
      <c r="DS27" s="566"/>
      <c r="DT27" s="566"/>
      <c r="DU27" s="566"/>
      <c r="DV27" s="566"/>
      <c r="DW27" s="566"/>
      <c r="DX27" s="566"/>
      <c r="DY27" s="566"/>
      <c r="DZ27" s="566"/>
      <c r="EA27" s="566"/>
      <c r="EB27" s="566"/>
      <c r="EC27" s="566"/>
      <c r="ED27" s="566"/>
      <c r="EE27" s="566"/>
      <c r="EF27" s="566"/>
      <c r="EG27" s="566"/>
      <c r="EH27" s="566"/>
      <c r="EI27" s="566"/>
      <c r="EJ27" s="566"/>
      <c r="EK27" s="566"/>
      <c r="EL27" s="566"/>
      <c r="EM27" s="566"/>
      <c r="EN27" s="566"/>
      <c r="EO27" s="566"/>
      <c r="EP27" s="566"/>
      <c r="EQ27" s="566"/>
      <c r="ER27" s="566"/>
      <c r="ES27" s="566"/>
      <c r="ET27" s="566"/>
      <c r="EU27" s="566"/>
      <c r="EV27" s="566"/>
      <c r="EW27" s="566"/>
      <c r="EX27" s="566"/>
      <c r="EY27" s="566"/>
      <c r="EZ27" s="566"/>
      <c r="FA27" s="566"/>
      <c r="FB27" s="566"/>
      <c r="FC27" s="566"/>
      <c r="FD27" s="566"/>
      <c r="FE27" s="566"/>
      <c r="FF27" s="566"/>
      <c r="FG27" s="566"/>
      <c r="FH27" s="566"/>
      <c r="FI27" s="566"/>
      <c r="FJ27" s="566"/>
      <c r="FK27" s="566"/>
      <c r="FL27" s="566"/>
      <c r="FM27" s="566"/>
      <c r="FN27" s="566"/>
      <c r="FO27" s="566"/>
      <c r="FP27" s="566"/>
      <c r="FQ27" s="566"/>
      <c r="FR27" s="566"/>
      <c r="FS27" s="566"/>
      <c r="FT27" s="566"/>
      <c r="FU27" s="566"/>
      <c r="FV27" s="566"/>
      <c r="FW27" s="566"/>
      <c r="FX27" s="566"/>
      <c r="FY27" s="566"/>
      <c r="FZ27" s="566"/>
      <c r="GA27" s="566"/>
      <c r="GB27" s="566"/>
      <c r="GC27" s="566"/>
      <c r="GD27" s="566"/>
      <c r="GE27" s="566"/>
      <c r="GF27" s="566"/>
      <c r="GG27" s="566"/>
      <c r="GH27" s="566"/>
      <c r="GI27" s="566"/>
      <c r="GJ27" s="566"/>
      <c r="GK27" s="566"/>
      <c r="GL27" s="566"/>
      <c r="GM27" s="566"/>
      <c r="GN27" s="566"/>
      <c r="GO27" s="566"/>
      <c r="GP27" s="566"/>
      <c r="GQ27" s="566"/>
      <c r="GR27" s="566"/>
      <c r="GS27" s="566"/>
      <c r="GT27" s="566"/>
      <c r="GU27" s="566"/>
      <c r="GV27" s="566"/>
      <c r="GW27" s="566"/>
      <c r="GX27" s="566"/>
      <c r="GY27" s="566"/>
      <c r="GZ27" s="566"/>
      <c r="HA27" s="566"/>
      <c r="HB27" s="566"/>
      <c r="HC27" s="566"/>
      <c r="HD27" s="566"/>
      <c r="HE27" s="566"/>
      <c r="HF27" s="566"/>
      <c r="HG27" s="566"/>
      <c r="HH27" s="566"/>
      <c r="HI27" s="566"/>
      <c r="HJ27" s="566"/>
      <c r="HK27" s="566"/>
      <c r="HL27" s="566"/>
      <c r="HM27" s="566"/>
      <c r="HN27" s="566"/>
      <c r="HO27" s="566"/>
      <c r="HP27" s="566"/>
      <c r="HQ27" s="566"/>
      <c r="HR27" s="566"/>
      <c r="HS27" s="566"/>
      <c r="HT27" s="566"/>
      <c r="HU27" s="566"/>
      <c r="HV27" s="566"/>
      <c r="HW27" s="566"/>
      <c r="HX27" s="566"/>
      <c r="HY27" s="566"/>
      <c r="HZ27" s="566"/>
      <c r="IA27" s="566"/>
      <c r="IB27" s="566"/>
      <c r="IC27" s="566"/>
      <c r="ID27" s="566"/>
    </row>
    <row r="28" spans="1:238" s="569" customFormat="1" ht="12.75">
      <c r="A28" s="566"/>
      <c r="B28" s="573" t="s">
        <v>656</v>
      </c>
      <c r="C28" s="570">
        <v>1321</v>
      </c>
      <c r="D28" s="395">
        <v>2248</v>
      </c>
      <c r="E28" s="571">
        <v>3569</v>
      </c>
      <c r="F28" s="570">
        <v>1307</v>
      </c>
      <c r="G28" s="395">
        <v>2303</v>
      </c>
      <c r="H28" s="395">
        <v>3610</v>
      </c>
      <c r="I28" s="575">
        <v>0</v>
      </c>
      <c r="J28" s="576">
        <v>0</v>
      </c>
      <c r="K28" s="576">
        <v>0</v>
      </c>
      <c r="L28" s="577">
        <v>0</v>
      </c>
      <c r="M28" s="576">
        <v>0</v>
      </c>
      <c r="N28" s="641">
        <v>0</v>
      </c>
      <c r="O28" s="664">
        <v>0</v>
      </c>
      <c r="P28" s="664">
        <v>0</v>
      </c>
      <c r="Q28" s="664">
        <v>0</v>
      </c>
      <c r="T28" s="578"/>
      <c r="U28" s="566"/>
      <c r="V28" s="566"/>
      <c r="W28" s="566"/>
      <c r="X28" s="578"/>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6"/>
      <c r="AX28" s="566"/>
      <c r="AY28" s="566"/>
      <c r="AZ28" s="566"/>
      <c r="BA28" s="566"/>
      <c r="BB28" s="566"/>
      <c r="BC28" s="566"/>
      <c r="BD28" s="566"/>
      <c r="BE28" s="566"/>
      <c r="BF28" s="566"/>
      <c r="BG28" s="566"/>
      <c r="BH28" s="566"/>
      <c r="BI28" s="566"/>
      <c r="BJ28" s="566"/>
      <c r="BK28" s="566"/>
      <c r="BL28" s="566"/>
      <c r="BM28" s="566"/>
      <c r="BN28" s="566"/>
      <c r="BO28" s="566"/>
      <c r="BP28" s="566"/>
      <c r="BQ28" s="566"/>
      <c r="BR28" s="566"/>
      <c r="BS28" s="566"/>
      <c r="BT28" s="566"/>
      <c r="BU28" s="566"/>
      <c r="BV28" s="566"/>
      <c r="BW28" s="566"/>
      <c r="BX28" s="566"/>
      <c r="BY28" s="566"/>
      <c r="BZ28" s="566"/>
      <c r="CA28" s="566"/>
      <c r="CB28" s="566"/>
      <c r="CC28" s="566"/>
      <c r="CD28" s="566"/>
      <c r="CE28" s="566"/>
      <c r="CF28" s="566"/>
      <c r="CG28" s="566"/>
      <c r="CH28" s="566"/>
      <c r="CI28" s="566"/>
      <c r="CJ28" s="566"/>
      <c r="CK28" s="566"/>
      <c r="CL28" s="566"/>
      <c r="CM28" s="566"/>
      <c r="CN28" s="566"/>
      <c r="CO28" s="566"/>
      <c r="CP28" s="566"/>
      <c r="CQ28" s="566"/>
      <c r="CR28" s="566"/>
      <c r="CS28" s="566"/>
      <c r="CT28" s="566"/>
      <c r="CU28" s="566"/>
      <c r="CV28" s="566"/>
      <c r="CW28" s="566"/>
      <c r="CX28" s="566"/>
      <c r="CY28" s="566"/>
      <c r="CZ28" s="566"/>
      <c r="DA28" s="566"/>
      <c r="DB28" s="566"/>
      <c r="DC28" s="566"/>
      <c r="DD28" s="566"/>
      <c r="DE28" s="566"/>
      <c r="DF28" s="566"/>
      <c r="DG28" s="566"/>
      <c r="DH28" s="566"/>
      <c r="DI28" s="566"/>
      <c r="DJ28" s="566"/>
      <c r="DK28" s="566"/>
      <c r="DL28" s="566"/>
      <c r="DM28" s="566"/>
      <c r="DN28" s="566"/>
      <c r="DO28" s="566"/>
      <c r="DP28" s="566"/>
      <c r="DQ28" s="566"/>
      <c r="DR28" s="566"/>
      <c r="DS28" s="566"/>
      <c r="DT28" s="566"/>
      <c r="DU28" s="566"/>
      <c r="DV28" s="566"/>
      <c r="DW28" s="566"/>
      <c r="DX28" s="566"/>
      <c r="DY28" s="566"/>
      <c r="DZ28" s="566"/>
      <c r="EA28" s="566"/>
      <c r="EB28" s="566"/>
      <c r="EC28" s="566"/>
      <c r="ED28" s="566"/>
      <c r="EE28" s="566"/>
      <c r="EF28" s="566"/>
      <c r="EG28" s="566"/>
      <c r="EH28" s="566"/>
      <c r="EI28" s="566"/>
      <c r="EJ28" s="566"/>
      <c r="EK28" s="566"/>
      <c r="EL28" s="566"/>
      <c r="EM28" s="566"/>
      <c r="EN28" s="566"/>
      <c r="EO28" s="566"/>
      <c r="EP28" s="566"/>
      <c r="EQ28" s="566"/>
      <c r="ER28" s="566"/>
      <c r="ES28" s="566"/>
      <c r="ET28" s="566"/>
      <c r="EU28" s="566"/>
      <c r="EV28" s="566"/>
      <c r="EW28" s="566"/>
      <c r="EX28" s="566"/>
      <c r="EY28" s="566"/>
      <c r="EZ28" s="566"/>
      <c r="FA28" s="566"/>
      <c r="FB28" s="566"/>
      <c r="FC28" s="566"/>
      <c r="FD28" s="566"/>
      <c r="FE28" s="566"/>
      <c r="FF28" s="566"/>
      <c r="FG28" s="566"/>
      <c r="FH28" s="566"/>
      <c r="FI28" s="566"/>
      <c r="FJ28" s="566"/>
      <c r="FK28" s="566"/>
      <c r="FL28" s="566"/>
      <c r="FM28" s="566"/>
      <c r="FN28" s="566"/>
      <c r="FO28" s="566"/>
      <c r="FP28" s="566"/>
      <c r="FQ28" s="566"/>
      <c r="FR28" s="566"/>
      <c r="FS28" s="566"/>
      <c r="FT28" s="566"/>
      <c r="FU28" s="566"/>
      <c r="FV28" s="566"/>
      <c r="FW28" s="566"/>
      <c r="FX28" s="566"/>
      <c r="FY28" s="566"/>
      <c r="FZ28" s="566"/>
      <c r="GA28" s="566"/>
      <c r="GB28" s="566"/>
      <c r="GC28" s="566"/>
      <c r="GD28" s="566"/>
      <c r="GE28" s="566"/>
      <c r="GF28" s="566"/>
      <c r="GG28" s="566"/>
      <c r="GH28" s="566"/>
      <c r="GI28" s="566"/>
      <c r="GJ28" s="566"/>
      <c r="GK28" s="566"/>
      <c r="GL28" s="566"/>
      <c r="GM28" s="566"/>
      <c r="GN28" s="566"/>
      <c r="GO28" s="566"/>
      <c r="GP28" s="566"/>
      <c r="GQ28" s="566"/>
      <c r="GR28" s="566"/>
      <c r="GS28" s="566"/>
      <c r="GT28" s="566"/>
      <c r="GU28" s="566"/>
      <c r="GV28" s="566"/>
      <c r="GW28" s="566"/>
      <c r="GX28" s="566"/>
      <c r="GY28" s="566"/>
      <c r="GZ28" s="566"/>
      <c r="HA28" s="566"/>
      <c r="HB28" s="566"/>
      <c r="HC28" s="566"/>
      <c r="HD28" s="566"/>
      <c r="HE28" s="566"/>
      <c r="HF28" s="566"/>
      <c r="HG28" s="566"/>
      <c r="HH28" s="566"/>
      <c r="HI28" s="566"/>
      <c r="HJ28" s="566"/>
      <c r="HK28" s="566"/>
      <c r="HL28" s="566"/>
      <c r="HM28" s="566"/>
      <c r="HN28" s="566"/>
      <c r="HO28" s="566"/>
      <c r="HP28" s="566"/>
      <c r="HQ28" s="566"/>
      <c r="HR28" s="566"/>
      <c r="HS28" s="566"/>
      <c r="HT28" s="566"/>
      <c r="HU28" s="566"/>
      <c r="HV28" s="566"/>
      <c r="HW28" s="566"/>
      <c r="HX28" s="566"/>
      <c r="HY28" s="566"/>
      <c r="HZ28" s="566"/>
      <c r="IA28" s="566"/>
      <c r="IB28" s="566"/>
      <c r="IC28" s="566"/>
      <c r="ID28" s="566"/>
    </row>
    <row r="29" spans="1:238" s="569" customFormat="1" ht="12.75">
      <c r="A29" s="566"/>
      <c r="B29" s="573" t="s">
        <v>655</v>
      </c>
      <c r="C29" s="570">
        <v>2121</v>
      </c>
      <c r="D29" s="395">
        <v>2080</v>
      </c>
      <c r="E29" s="571">
        <v>4201</v>
      </c>
      <c r="F29" s="570">
        <v>2335</v>
      </c>
      <c r="G29" s="395">
        <v>2260</v>
      </c>
      <c r="H29" s="395">
        <v>4595</v>
      </c>
      <c r="I29" s="572">
        <v>0</v>
      </c>
      <c r="J29" s="395">
        <v>0</v>
      </c>
      <c r="K29" s="395">
        <v>0</v>
      </c>
      <c r="L29" s="570">
        <v>0</v>
      </c>
      <c r="M29" s="395">
        <v>0</v>
      </c>
      <c r="N29" s="571">
        <v>0</v>
      </c>
      <c r="O29" s="664">
        <v>0</v>
      </c>
      <c r="P29" s="664">
        <v>0</v>
      </c>
      <c r="Q29" s="664">
        <v>0</v>
      </c>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c r="BO29" s="566"/>
      <c r="BP29" s="566"/>
      <c r="BQ29" s="566"/>
      <c r="BR29" s="566"/>
      <c r="BS29" s="566"/>
      <c r="BT29" s="566"/>
      <c r="BU29" s="566"/>
      <c r="BV29" s="566"/>
      <c r="BW29" s="566"/>
      <c r="BX29" s="566"/>
      <c r="BY29" s="566"/>
      <c r="BZ29" s="566"/>
      <c r="CA29" s="566"/>
      <c r="CB29" s="566"/>
      <c r="CC29" s="566"/>
      <c r="CD29" s="566"/>
      <c r="CE29" s="566"/>
      <c r="CF29" s="566"/>
      <c r="CG29" s="566"/>
      <c r="CH29" s="566"/>
      <c r="CI29" s="566"/>
      <c r="CJ29" s="566"/>
      <c r="CK29" s="566"/>
      <c r="CL29" s="566"/>
      <c r="CM29" s="566"/>
      <c r="CN29" s="566"/>
      <c r="CO29" s="566"/>
      <c r="CP29" s="566"/>
      <c r="CQ29" s="566"/>
      <c r="CR29" s="566"/>
      <c r="CS29" s="566"/>
      <c r="CT29" s="566"/>
      <c r="CU29" s="566"/>
      <c r="CV29" s="566"/>
      <c r="CW29" s="566"/>
      <c r="CX29" s="566"/>
      <c r="CY29" s="566"/>
      <c r="CZ29" s="566"/>
      <c r="DA29" s="566"/>
      <c r="DB29" s="566"/>
      <c r="DC29" s="566"/>
      <c r="DD29" s="566"/>
      <c r="DE29" s="566"/>
      <c r="DF29" s="566"/>
      <c r="DG29" s="566"/>
      <c r="DH29" s="566"/>
      <c r="DI29" s="566"/>
      <c r="DJ29" s="566"/>
      <c r="DK29" s="566"/>
      <c r="DL29" s="566"/>
      <c r="DM29" s="566"/>
      <c r="DN29" s="566"/>
      <c r="DO29" s="566"/>
      <c r="DP29" s="566"/>
      <c r="DQ29" s="566"/>
      <c r="DR29" s="566"/>
      <c r="DS29" s="566"/>
      <c r="DT29" s="566"/>
      <c r="DU29" s="566"/>
      <c r="DV29" s="566"/>
      <c r="DW29" s="566"/>
      <c r="DX29" s="566"/>
      <c r="DY29" s="566"/>
      <c r="DZ29" s="566"/>
      <c r="EA29" s="566"/>
      <c r="EB29" s="566"/>
      <c r="EC29" s="566"/>
      <c r="ED29" s="566"/>
      <c r="EE29" s="566"/>
      <c r="EF29" s="566"/>
      <c r="EG29" s="566"/>
      <c r="EH29" s="566"/>
      <c r="EI29" s="566"/>
      <c r="EJ29" s="566"/>
      <c r="EK29" s="566"/>
      <c r="EL29" s="566"/>
      <c r="EM29" s="566"/>
      <c r="EN29" s="566"/>
      <c r="EO29" s="566"/>
      <c r="EP29" s="566"/>
      <c r="EQ29" s="566"/>
      <c r="ER29" s="566"/>
      <c r="ES29" s="566"/>
      <c r="ET29" s="566"/>
      <c r="EU29" s="566"/>
      <c r="EV29" s="566"/>
      <c r="EW29" s="566"/>
      <c r="EX29" s="566"/>
      <c r="EY29" s="566"/>
      <c r="EZ29" s="566"/>
      <c r="FA29" s="566"/>
      <c r="FB29" s="566"/>
      <c r="FC29" s="566"/>
      <c r="FD29" s="566"/>
      <c r="FE29" s="566"/>
      <c r="FF29" s="566"/>
      <c r="FG29" s="566"/>
      <c r="FH29" s="566"/>
      <c r="FI29" s="566"/>
      <c r="FJ29" s="566"/>
      <c r="FK29" s="566"/>
      <c r="FL29" s="566"/>
      <c r="FM29" s="566"/>
      <c r="FN29" s="566"/>
      <c r="FO29" s="566"/>
      <c r="FP29" s="566"/>
      <c r="FQ29" s="566"/>
      <c r="FR29" s="566"/>
      <c r="FS29" s="566"/>
      <c r="FT29" s="566"/>
      <c r="FU29" s="566"/>
      <c r="FV29" s="566"/>
      <c r="FW29" s="566"/>
      <c r="FX29" s="566"/>
      <c r="FY29" s="566"/>
      <c r="FZ29" s="566"/>
      <c r="GA29" s="566"/>
      <c r="GB29" s="566"/>
      <c r="GC29" s="566"/>
      <c r="GD29" s="566"/>
      <c r="GE29" s="566"/>
      <c r="GF29" s="566"/>
      <c r="GG29" s="566"/>
      <c r="GH29" s="566"/>
      <c r="GI29" s="566"/>
      <c r="GJ29" s="566"/>
      <c r="GK29" s="566"/>
      <c r="GL29" s="566"/>
      <c r="GM29" s="566"/>
      <c r="GN29" s="566"/>
      <c r="GO29" s="566"/>
      <c r="GP29" s="566"/>
      <c r="GQ29" s="566"/>
      <c r="GR29" s="566"/>
      <c r="GS29" s="566"/>
      <c r="GT29" s="566"/>
      <c r="GU29" s="566"/>
      <c r="GV29" s="566"/>
      <c r="GW29" s="566"/>
      <c r="GX29" s="566"/>
      <c r="GY29" s="566"/>
      <c r="GZ29" s="566"/>
      <c r="HA29" s="566"/>
      <c r="HB29" s="566"/>
      <c r="HC29" s="566"/>
      <c r="HD29" s="566"/>
      <c r="HE29" s="566"/>
      <c r="HF29" s="566"/>
      <c r="HG29" s="566"/>
      <c r="HH29" s="566"/>
      <c r="HI29" s="566"/>
      <c r="HJ29" s="566"/>
      <c r="HK29" s="566"/>
      <c r="HL29" s="566"/>
      <c r="HM29" s="566"/>
      <c r="HN29" s="566"/>
      <c r="HO29" s="566"/>
      <c r="HP29" s="566"/>
      <c r="HQ29" s="566"/>
      <c r="HR29" s="566"/>
      <c r="HS29" s="566"/>
      <c r="HT29" s="566"/>
      <c r="HU29" s="566"/>
      <c r="HV29" s="566"/>
      <c r="HW29" s="566"/>
      <c r="HX29" s="566"/>
      <c r="HY29" s="566"/>
      <c r="HZ29" s="566"/>
      <c r="IA29" s="566"/>
      <c r="IB29" s="566"/>
      <c r="IC29" s="566"/>
      <c r="ID29" s="566"/>
    </row>
    <row r="30" spans="1:241" s="569" customFormat="1" ht="12.75">
      <c r="A30" s="566"/>
      <c r="B30" s="573" t="s">
        <v>654</v>
      </c>
      <c r="C30" s="570">
        <v>1504</v>
      </c>
      <c r="D30" s="395">
        <v>1302</v>
      </c>
      <c r="E30" s="571">
        <v>2806</v>
      </c>
      <c r="F30" s="570">
        <v>1391</v>
      </c>
      <c r="G30" s="395">
        <v>1274</v>
      </c>
      <c r="H30" s="395">
        <v>2665</v>
      </c>
      <c r="I30" s="572">
        <v>0</v>
      </c>
      <c r="J30" s="395">
        <v>0</v>
      </c>
      <c r="K30" s="395">
        <v>0</v>
      </c>
      <c r="L30" s="645">
        <v>0</v>
      </c>
      <c r="M30" s="646">
        <v>0</v>
      </c>
      <c r="N30" s="647">
        <v>0</v>
      </c>
      <c r="O30" s="664">
        <v>0</v>
      </c>
      <c r="P30" s="664">
        <v>0</v>
      </c>
      <c r="Q30" s="664">
        <v>0</v>
      </c>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c r="BC30" s="566"/>
      <c r="BD30" s="566"/>
      <c r="BE30" s="566"/>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566"/>
      <c r="CB30" s="566"/>
      <c r="CC30" s="566"/>
      <c r="CD30" s="566"/>
      <c r="CE30" s="566"/>
      <c r="CF30" s="566"/>
      <c r="CG30" s="566"/>
      <c r="CH30" s="566"/>
      <c r="CI30" s="566"/>
      <c r="CJ30" s="566"/>
      <c r="CK30" s="566"/>
      <c r="CL30" s="566"/>
      <c r="CM30" s="566"/>
      <c r="CN30" s="566"/>
      <c r="CO30" s="566"/>
      <c r="CP30" s="566"/>
      <c r="CQ30" s="566"/>
      <c r="CR30" s="566"/>
      <c r="CS30" s="566"/>
      <c r="CT30" s="566"/>
      <c r="CU30" s="566"/>
      <c r="CV30" s="566"/>
      <c r="CW30" s="566"/>
      <c r="CX30" s="566"/>
      <c r="CY30" s="566"/>
      <c r="CZ30" s="566"/>
      <c r="DA30" s="566"/>
      <c r="DB30" s="566"/>
      <c r="DC30" s="566"/>
      <c r="DD30" s="566"/>
      <c r="DE30" s="566"/>
      <c r="DF30" s="566"/>
      <c r="DG30" s="566"/>
      <c r="DH30" s="566"/>
      <c r="DI30" s="566"/>
      <c r="DJ30" s="566"/>
      <c r="DK30" s="566"/>
      <c r="DL30" s="566"/>
      <c r="DM30" s="566"/>
      <c r="DN30" s="566"/>
      <c r="DO30" s="566"/>
      <c r="DP30" s="566"/>
      <c r="DQ30" s="566"/>
      <c r="DR30" s="566"/>
      <c r="DS30" s="566"/>
      <c r="DT30" s="566"/>
      <c r="DU30" s="566"/>
      <c r="DV30" s="566"/>
      <c r="DW30" s="566"/>
      <c r="DX30" s="566"/>
      <c r="DY30" s="566"/>
      <c r="DZ30" s="566"/>
      <c r="EA30" s="566"/>
      <c r="EB30" s="566"/>
      <c r="EC30" s="566"/>
      <c r="ED30" s="566"/>
      <c r="EE30" s="566"/>
      <c r="EF30" s="566"/>
      <c r="EG30" s="566"/>
      <c r="EH30" s="566"/>
      <c r="EI30" s="566"/>
      <c r="EJ30" s="566"/>
      <c r="EK30" s="566"/>
      <c r="EL30" s="566"/>
      <c r="EM30" s="566"/>
      <c r="EN30" s="566"/>
      <c r="EO30" s="566"/>
      <c r="EP30" s="566"/>
      <c r="EQ30" s="566"/>
      <c r="ER30" s="566"/>
      <c r="ES30" s="566"/>
      <c r="ET30" s="566"/>
      <c r="EU30" s="566"/>
      <c r="EV30" s="566"/>
      <c r="EW30" s="566"/>
      <c r="EX30" s="566"/>
      <c r="EY30" s="566"/>
      <c r="EZ30" s="566"/>
      <c r="FA30" s="566"/>
      <c r="FB30" s="566"/>
      <c r="FC30" s="566"/>
      <c r="FD30" s="566"/>
      <c r="FE30" s="566"/>
      <c r="FF30" s="566"/>
      <c r="FG30" s="566"/>
      <c r="FH30" s="566"/>
      <c r="FI30" s="566"/>
      <c r="FJ30" s="566"/>
      <c r="FK30" s="566"/>
      <c r="FL30" s="566"/>
      <c r="FM30" s="566"/>
      <c r="FN30" s="566"/>
      <c r="FO30" s="566"/>
      <c r="FP30" s="566"/>
      <c r="FQ30" s="566"/>
      <c r="FR30" s="566"/>
      <c r="FS30" s="566"/>
      <c r="FT30" s="566"/>
      <c r="FU30" s="566"/>
      <c r="FV30" s="566"/>
      <c r="FW30" s="566"/>
      <c r="FX30" s="566"/>
      <c r="FY30" s="566"/>
      <c r="FZ30" s="566"/>
      <c r="GA30" s="566"/>
      <c r="GB30" s="566"/>
      <c r="GC30" s="566"/>
      <c r="GD30" s="566"/>
      <c r="GE30" s="566"/>
      <c r="GF30" s="566"/>
      <c r="GG30" s="566"/>
      <c r="GH30" s="566"/>
      <c r="GI30" s="566"/>
      <c r="GJ30" s="566"/>
      <c r="GK30" s="566"/>
      <c r="GL30" s="566"/>
      <c r="GM30" s="566"/>
      <c r="GN30" s="566"/>
      <c r="GO30" s="566"/>
      <c r="GP30" s="566"/>
      <c r="GQ30" s="566"/>
      <c r="GR30" s="566"/>
      <c r="GS30" s="566"/>
      <c r="GT30" s="566"/>
      <c r="GU30" s="566"/>
      <c r="GV30" s="566"/>
      <c r="GW30" s="566"/>
      <c r="GX30" s="566"/>
      <c r="GY30" s="566"/>
      <c r="GZ30" s="566"/>
      <c r="HA30" s="566"/>
      <c r="HB30" s="566"/>
      <c r="HC30" s="566"/>
      <c r="HD30" s="566"/>
      <c r="HE30" s="566"/>
      <c r="HF30" s="566"/>
      <c r="HG30" s="566"/>
      <c r="HH30" s="566"/>
      <c r="HI30" s="566"/>
      <c r="HJ30" s="566"/>
      <c r="HK30" s="566"/>
      <c r="HL30" s="566"/>
      <c r="HM30" s="566"/>
      <c r="HN30" s="566"/>
      <c r="HO30" s="566"/>
      <c r="HP30" s="566"/>
      <c r="HQ30" s="566"/>
      <c r="HR30" s="566"/>
      <c r="HS30" s="566"/>
      <c r="HT30" s="566"/>
      <c r="HU30" s="566"/>
      <c r="HV30" s="566"/>
      <c r="HW30" s="566"/>
      <c r="HX30" s="566"/>
      <c r="HY30" s="566"/>
      <c r="HZ30" s="566"/>
      <c r="IA30" s="566"/>
      <c r="IB30" s="566"/>
      <c r="IC30" s="566"/>
      <c r="ID30" s="566"/>
      <c r="IE30" s="566"/>
      <c r="IF30" s="566"/>
      <c r="IG30" s="566"/>
    </row>
    <row r="31" spans="1:241" s="569" customFormat="1" ht="25.5" customHeight="1">
      <c r="A31" s="566"/>
      <c r="B31" s="580" t="s">
        <v>653</v>
      </c>
      <c r="C31" s="581">
        <v>55787</v>
      </c>
      <c r="D31" s="582">
        <v>68337</v>
      </c>
      <c r="E31" s="583">
        <v>124124</v>
      </c>
      <c r="F31" s="581">
        <v>57145</v>
      </c>
      <c r="G31" s="582">
        <v>70135</v>
      </c>
      <c r="H31" s="582">
        <v>127280</v>
      </c>
      <c r="I31" s="584">
        <v>46290</v>
      </c>
      <c r="J31" s="582">
        <v>63873</v>
      </c>
      <c r="K31" s="582">
        <v>110163</v>
      </c>
      <c r="L31" s="581">
        <f>SUM(L8:L30)</f>
        <v>47683</v>
      </c>
      <c r="M31" s="582">
        <f>SUM(M8:M30)</f>
        <v>65388</v>
      </c>
      <c r="N31" s="583">
        <f>SUM(N8:N30)</f>
        <v>113071</v>
      </c>
      <c r="O31" s="413">
        <v>49262</v>
      </c>
      <c r="P31" s="413">
        <v>66189</v>
      </c>
      <c r="Q31" s="666">
        <v>115451</v>
      </c>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6"/>
      <c r="AY31" s="566"/>
      <c r="AZ31" s="566"/>
      <c r="BA31" s="566"/>
      <c r="BB31" s="566"/>
      <c r="BC31" s="566"/>
      <c r="BD31" s="566"/>
      <c r="BE31" s="566"/>
      <c r="BF31" s="566"/>
      <c r="BG31" s="566"/>
      <c r="BH31" s="566"/>
      <c r="BI31" s="566"/>
      <c r="BJ31" s="566"/>
      <c r="BK31" s="566"/>
      <c r="BL31" s="566"/>
      <c r="BM31" s="566"/>
      <c r="BN31" s="566"/>
      <c r="BO31" s="566"/>
      <c r="BP31" s="566"/>
      <c r="BQ31" s="566"/>
      <c r="BR31" s="566"/>
      <c r="BS31" s="566"/>
      <c r="BT31" s="566"/>
      <c r="BU31" s="566"/>
      <c r="BV31" s="566"/>
      <c r="BW31" s="566"/>
      <c r="BX31" s="566"/>
      <c r="BY31" s="566"/>
      <c r="BZ31" s="566"/>
      <c r="CA31" s="566"/>
      <c r="CB31" s="566"/>
      <c r="CC31" s="566"/>
      <c r="CD31" s="566"/>
      <c r="CE31" s="566"/>
      <c r="CF31" s="566"/>
      <c r="CG31" s="566"/>
      <c r="CH31" s="566"/>
      <c r="CI31" s="566"/>
      <c r="CJ31" s="566"/>
      <c r="CK31" s="566"/>
      <c r="CL31" s="566"/>
      <c r="CM31" s="566"/>
      <c r="CN31" s="566"/>
      <c r="CO31" s="566"/>
      <c r="CP31" s="566"/>
      <c r="CQ31" s="566"/>
      <c r="CR31" s="566"/>
      <c r="CS31" s="566"/>
      <c r="CT31" s="566"/>
      <c r="CU31" s="566"/>
      <c r="CV31" s="566"/>
      <c r="CW31" s="566"/>
      <c r="CX31" s="566"/>
      <c r="CY31" s="566"/>
      <c r="CZ31" s="566"/>
      <c r="DA31" s="566"/>
      <c r="DB31" s="566"/>
      <c r="DC31" s="566"/>
      <c r="DD31" s="566"/>
      <c r="DE31" s="566"/>
      <c r="DF31" s="566"/>
      <c r="DG31" s="566"/>
      <c r="DH31" s="566"/>
      <c r="DI31" s="566"/>
      <c r="DJ31" s="566"/>
      <c r="DK31" s="566"/>
      <c r="DL31" s="566"/>
      <c r="DM31" s="566"/>
      <c r="DN31" s="566"/>
      <c r="DO31" s="566"/>
      <c r="DP31" s="566"/>
      <c r="DQ31" s="566"/>
      <c r="DR31" s="566"/>
      <c r="DS31" s="566"/>
      <c r="DT31" s="566"/>
      <c r="DU31" s="566"/>
      <c r="DV31" s="566"/>
      <c r="DW31" s="566"/>
      <c r="DX31" s="566"/>
      <c r="DY31" s="566"/>
      <c r="DZ31" s="566"/>
      <c r="EA31" s="566"/>
      <c r="EB31" s="566"/>
      <c r="EC31" s="566"/>
      <c r="ED31" s="566"/>
      <c r="EE31" s="566"/>
      <c r="EF31" s="566"/>
      <c r="EG31" s="566"/>
      <c r="EH31" s="566"/>
      <c r="EI31" s="566"/>
      <c r="EJ31" s="566"/>
      <c r="EK31" s="566"/>
      <c r="EL31" s="566"/>
      <c r="EM31" s="566"/>
      <c r="EN31" s="566"/>
      <c r="EO31" s="566"/>
      <c r="EP31" s="566"/>
      <c r="EQ31" s="566"/>
      <c r="ER31" s="566"/>
      <c r="ES31" s="566"/>
      <c r="ET31" s="566"/>
      <c r="EU31" s="566"/>
      <c r="EV31" s="566"/>
      <c r="EW31" s="566"/>
      <c r="EX31" s="566"/>
      <c r="EY31" s="566"/>
      <c r="EZ31" s="566"/>
      <c r="FA31" s="566"/>
      <c r="FB31" s="566"/>
      <c r="FC31" s="566"/>
      <c r="FD31" s="566"/>
      <c r="FE31" s="566"/>
      <c r="FF31" s="566"/>
      <c r="FG31" s="566"/>
      <c r="FH31" s="566"/>
      <c r="FI31" s="566"/>
      <c r="FJ31" s="566"/>
      <c r="FK31" s="566"/>
      <c r="FL31" s="566"/>
      <c r="FM31" s="566"/>
      <c r="FN31" s="566"/>
      <c r="FO31" s="566"/>
      <c r="FP31" s="566"/>
      <c r="FQ31" s="566"/>
      <c r="FR31" s="566"/>
      <c r="FS31" s="566"/>
      <c r="FT31" s="566"/>
      <c r="FU31" s="566"/>
      <c r="FV31" s="566"/>
      <c r="FW31" s="566"/>
      <c r="FX31" s="566"/>
      <c r="FY31" s="566"/>
      <c r="FZ31" s="566"/>
      <c r="GA31" s="566"/>
      <c r="GB31" s="566"/>
      <c r="GC31" s="566"/>
      <c r="GD31" s="566"/>
      <c r="GE31" s="566"/>
      <c r="GF31" s="566"/>
      <c r="GG31" s="566"/>
      <c r="GH31" s="566"/>
      <c r="GI31" s="566"/>
      <c r="GJ31" s="566"/>
      <c r="GK31" s="566"/>
      <c r="GL31" s="566"/>
      <c r="GM31" s="566"/>
      <c r="GN31" s="566"/>
      <c r="GO31" s="566"/>
      <c r="GP31" s="566"/>
      <c r="GQ31" s="566"/>
      <c r="GR31" s="566"/>
      <c r="GS31" s="566"/>
      <c r="GT31" s="566"/>
      <c r="GU31" s="566"/>
      <c r="GV31" s="566"/>
      <c r="GW31" s="566"/>
      <c r="GX31" s="566"/>
      <c r="GY31" s="566"/>
      <c r="GZ31" s="566"/>
      <c r="HA31" s="566"/>
      <c r="HB31" s="566"/>
      <c r="HC31" s="566"/>
      <c r="HD31" s="566"/>
      <c r="HE31" s="566"/>
      <c r="HF31" s="566"/>
      <c r="HG31" s="566"/>
      <c r="HH31" s="566"/>
      <c r="HI31" s="566"/>
      <c r="HJ31" s="566"/>
      <c r="HK31" s="566"/>
      <c r="HL31" s="566"/>
      <c r="HM31" s="566"/>
      <c r="HN31" s="566"/>
      <c r="HO31" s="566"/>
      <c r="HP31" s="566"/>
      <c r="HQ31" s="566"/>
      <c r="HR31" s="566"/>
      <c r="HS31" s="566"/>
      <c r="HT31" s="566"/>
      <c r="HU31" s="566"/>
      <c r="HV31" s="566"/>
      <c r="HW31" s="566"/>
      <c r="HX31" s="566"/>
      <c r="HY31" s="566"/>
      <c r="HZ31" s="566"/>
      <c r="IA31" s="566"/>
      <c r="IB31" s="566"/>
      <c r="IC31" s="566"/>
      <c r="ID31" s="566"/>
      <c r="IE31" s="566"/>
      <c r="IF31" s="566"/>
      <c r="IG31" s="566"/>
    </row>
    <row r="32" spans="1:242" s="569" customFormat="1" ht="12.75">
      <c r="A32" s="566"/>
      <c r="B32" s="585"/>
      <c r="C32" s="586"/>
      <c r="D32" s="587"/>
      <c r="E32" s="588"/>
      <c r="F32" s="586"/>
      <c r="G32" s="587"/>
      <c r="H32" s="587"/>
      <c r="I32" s="589"/>
      <c r="J32" s="587"/>
      <c r="K32" s="587"/>
      <c r="L32" s="586"/>
      <c r="M32" s="587"/>
      <c r="N32" s="588"/>
      <c r="O32" s="667"/>
      <c r="P32" s="667"/>
      <c r="Q32" s="667"/>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6"/>
      <c r="BT32" s="566"/>
      <c r="BU32" s="566"/>
      <c r="BV32" s="566"/>
      <c r="BW32" s="566"/>
      <c r="BX32" s="566"/>
      <c r="BY32" s="566"/>
      <c r="BZ32" s="566"/>
      <c r="CA32" s="566"/>
      <c r="CB32" s="566"/>
      <c r="CC32" s="566"/>
      <c r="CD32" s="566"/>
      <c r="CE32" s="566"/>
      <c r="CF32" s="566"/>
      <c r="CG32" s="566"/>
      <c r="CH32" s="566"/>
      <c r="CI32" s="566"/>
      <c r="CJ32" s="566"/>
      <c r="CK32" s="566"/>
      <c r="CL32" s="566"/>
      <c r="CM32" s="566"/>
      <c r="CN32" s="566"/>
      <c r="CO32" s="566"/>
      <c r="CP32" s="566"/>
      <c r="CQ32" s="566"/>
      <c r="CR32" s="566"/>
      <c r="CS32" s="566"/>
      <c r="CT32" s="566"/>
      <c r="CU32" s="566"/>
      <c r="CV32" s="566"/>
      <c r="CW32" s="566"/>
      <c r="CX32" s="566"/>
      <c r="CY32" s="566"/>
      <c r="CZ32" s="566"/>
      <c r="DA32" s="566"/>
      <c r="DB32" s="566"/>
      <c r="DC32" s="566"/>
      <c r="DD32" s="566"/>
      <c r="DE32" s="566"/>
      <c r="DF32" s="566"/>
      <c r="DG32" s="566"/>
      <c r="DH32" s="566"/>
      <c r="DI32" s="566"/>
      <c r="DJ32" s="566"/>
      <c r="DK32" s="566"/>
      <c r="DL32" s="566"/>
      <c r="DM32" s="566"/>
      <c r="DN32" s="566"/>
      <c r="DO32" s="566"/>
      <c r="DP32" s="566"/>
      <c r="DQ32" s="566"/>
      <c r="DR32" s="566"/>
      <c r="DS32" s="566"/>
      <c r="DT32" s="566"/>
      <c r="DU32" s="566"/>
      <c r="DV32" s="566"/>
      <c r="DW32" s="566"/>
      <c r="DX32" s="566"/>
      <c r="DY32" s="566"/>
      <c r="DZ32" s="566"/>
      <c r="EA32" s="566"/>
      <c r="EB32" s="566"/>
      <c r="EC32" s="566"/>
      <c r="ED32" s="566"/>
      <c r="EE32" s="566"/>
      <c r="EF32" s="566"/>
      <c r="EG32" s="566"/>
      <c r="EH32" s="566"/>
      <c r="EI32" s="566"/>
      <c r="EJ32" s="566"/>
      <c r="EK32" s="566"/>
      <c r="EL32" s="566"/>
      <c r="EM32" s="566"/>
      <c r="EN32" s="566"/>
      <c r="EO32" s="566"/>
      <c r="EP32" s="566"/>
      <c r="EQ32" s="566"/>
      <c r="ER32" s="566"/>
      <c r="ES32" s="566"/>
      <c r="ET32" s="566"/>
      <c r="EU32" s="566"/>
      <c r="EV32" s="566"/>
      <c r="EW32" s="566"/>
      <c r="EX32" s="566"/>
      <c r="EY32" s="566"/>
      <c r="EZ32" s="566"/>
      <c r="FA32" s="566"/>
      <c r="FB32" s="566"/>
      <c r="FC32" s="566"/>
      <c r="FD32" s="566"/>
      <c r="FE32" s="566"/>
      <c r="FF32" s="566"/>
      <c r="FG32" s="566"/>
      <c r="FH32" s="566"/>
      <c r="FI32" s="566"/>
      <c r="FJ32" s="566"/>
      <c r="FK32" s="566"/>
      <c r="FL32" s="566"/>
      <c r="FM32" s="566"/>
      <c r="FN32" s="566"/>
      <c r="FO32" s="566"/>
      <c r="FP32" s="566"/>
      <c r="FQ32" s="566"/>
      <c r="FR32" s="566"/>
      <c r="FS32" s="566"/>
      <c r="FT32" s="566"/>
      <c r="FU32" s="566"/>
      <c r="FV32" s="566"/>
      <c r="FW32" s="566"/>
      <c r="FX32" s="566"/>
      <c r="FY32" s="566"/>
      <c r="FZ32" s="566"/>
      <c r="GA32" s="566"/>
      <c r="GB32" s="566"/>
      <c r="GC32" s="566"/>
      <c r="GD32" s="566"/>
      <c r="GE32" s="566"/>
      <c r="GF32" s="566"/>
      <c r="GG32" s="566"/>
      <c r="GH32" s="566"/>
      <c r="GI32" s="566"/>
      <c r="GJ32" s="566"/>
      <c r="GK32" s="566"/>
      <c r="GL32" s="566"/>
      <c r="GM32" s="566"/>
      <c r="GN32" s="566"/>
      <c r="GO32" s="566"/>
      <c r="GP32" s="566"/>
      <c r="GQ32" s="566"/>
      <c r="GR32" s="566"/>
      <c r="GS32" s="566"/>
      <c r="GT32" s="566"/>
      <c r="GU32" s="566"/>
      <c r="GV32" s="566"/>
      <c r="GW32" s="566"/>
      <c r="GX32" s="566"/>
      <c r="GY32" s="566"/>
      <c r="GZ32" s="566"/>
      <c r="HA32" s="566"/>
      <c r="HB32" s="566"/>
      <c r="HC32" s="566"/>
      <c r="HD32" s="566"/>
      <c r="HE32" s="566"/>
      <c r="HF32" s="566"/>
      <c r="HG32" s="566"/>
      <c r="HH32" s="566"/>
      <c r="HI32" s="566"/>
      <c r="HJ32" s="566"/>
      <c r="HK32" s="566"/>
      <c r="HL32" s="566"/>
      <c r="HM32" s="566"/>
      <c r="HN32" s="566"/>
      <c r="HO32" s="566"/>
      <c r="HP32" s="566"/>
      <c r="HQ32" s="566"/>
      <c r="HR32" s="566"/>
      <c r="HS32" s="566"/>
      <c r="HT32" s="566"/>
      <c r="HU32" s="566"/>
      <c r="HV32" s="566"/>
      <c r="HW32" s="566"/>
      <c r="HX32" s="566"/>
      <c r="HY32" s="566"/>
      <c r="HZ32" s="566"/>
      <c r="IA32" s="566"/>
      <c r="IB32" s="566"/>
      <c r="IC32" s="566"/>
      <c r="ID32" s="566"/>
      <c r="IE32" s="566"/>
      <c r="IF32" s="566"/>
      <c r="IG32" s="566"/>
      <c r="IH32" s="566"/>
    </row>
    <row r="33" spans="1:241" s="569" customFormat="1" ht="12.75">
      <c r="A33" s="566"/>
      <c r="B33" s="573" t="s">
        <v>858</v>
      </c>
      <c r="C33" s="590">
        <v>10</v>
      </c>
      <c r="D33" s="591">
        <v>29</v>
      </c>
      <c r="E33" s="592">
        <v>39</v>
      </c>
      <c r="F33" s="590">
        <v>11</v>
      </c>
      <c r="G33" s="591">
        <v>27</v>
      </c>
      <c r="H33" s="591">
        <v>38</v>
      </c>
      <c r="I33" s="593">
        <v>0</v>
      </c>
      <c r="J33" s="591">
        <v>0</v>
      </c>
      <c r="K33" s="591">
        <v>0</v>
      </c>
      <c r="L33" s="590">
        <v>0</v>
      </c>
      <c r="M33" s="591">
        <v>0</v>
      </c>
      <c r="N33" s="592">
        <v>0</v>
      </c>
      <c r="O33" s="668">
        <v>0</v>
      </c>
      <c r="P33" s="668">
        <v>0</v>
      </c>
      <c r="Q33" s="663">
        <v>0</v>
      </c>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6"/>
      <c r="AY33" s="566"/>
      <c r="AZ33" s="566"/>
      <c r="BA33" s="566"/>
      <c r="BB33" s="566"/>
      <c r="BC33" s="566"/>
      <c r="BD33" s="566"/>
      <c r="BE33" s="566"/>
      <c r="BF33" s="566"/>
      <c r="BG33" s="566"/>
      <c r="BH33" s="566"/>
      <c r="BI33" s="566"/>
      <c r="BJ33" s="566"/>
      <c r="BK33" s="566"/>
      <c r="BL33" s="566"/>
      <c r="BM33" s="566"/>
      <c r="BN33" s="566"/>
      <c r="BO33" s="566"/>
      <c r="BP33" s="566"/>
      <c r="BQ33" s="566"/>
      <c r="BR33" s="566"/>
      <c r="BS33" s="566"/>
      <c r="BT33" s="566"/>
      <c r="BU33" s="566"/>
      <c r="BV33" s="566"/>
      <c r="BW33" s="566"/>
      <c r="BX33" s="566"/>
      <c r="BY33" s="566"/>
      <c r="BZ33" s="566"/>
      <c r="CA33" s="566"/>
      <c r="CB33" s="566"/>
      <c r="CC33" s="566"/>
      <c r="CD33" s="566"/>
      <c r="CE33" s="566"/>
      <c r="CF33" s="566"/>
      <c r="CG33" s="566"/>
      <c r="CH33" s="566"/>
      <c r="CI33" s="566"/>
      <c r="CJ33" s="566"/>
      <c r="CK33" s="566"/>
      <c r="CL33" s="566"/>
      <c r="CM33" s="566"/>
      <c r="CN33" s="566"/>
      <c r="CO33" s="566"/>
      <c r="CP33" s="566"/>
      <c r="CQ33" s="566"/>
      <c r="CR33" s="566"/>
      <c r="CS33" s="566"/>
      <c r="CT33" s="566"/>
      <c r="CU33" s="566"/>
      <c r="CV33" s="566"/>
      <c r="CW33" s="566"/>
      <c r="CX33" s="566"/>
      <c r="CY33" s="566"/>
      <c r="CZ33" s="566"/>
      <c r="DA33" s="566"/>
      <c r="DB33" s="566"/>
      <c r="DC33" s="566"/>
      <c r="DD33" s="566"/>
      <c r="DE33" s="566"/>
      <c r="DF33" s="566"/>
      <c r="DG33" s="566"/>
      <c r="DH33" s="566"/>
      <c r="DI33" s="566"/>
      <c r="DJ33" s="566"/>
      <c r="DK33" s="566"/>
      <c r="DL33" s="566"/>
      <c r="DM33" s="566"/>
      <c r="DN33" s="566"/>
      <c r="DO33" s="566"/>
      <c r="DP33" s="566"/>
      <c r="DQ33" s="566"/>
      <c r="DR33" s="566"/>
      <c r="DS33" s="566"/>
      <c r="DT33" s="566"/>
      <c r="DU33" s="566"/>
      <c r="DV33" s="566"/>
      <c r="DW33" s="566"/>
      <c r="DX33" s="566"/>
      <c r="DY33" s="566"/>
      <c r="DZ33" s="566"/>
      <c r="EA33" s="566"/>
      <c r="EB33" s="566"/>
      <c r="EC33" s="566"/>
      <c r="ED33" s="566"/>
      <c r="EE33" s="566"/>
      <c r="EF33" s="566"/>
      <c r="EG33" s="566"/>
      <c r="EH33" s="566"/>
      <c r="EI33" s="566"/>
      <c r="EJ33" s="566"/>
      <c r="EK33" s="566"/>
      <c r="EL33" s="566"/>
      <c r="EM33" s="566"/>
      <c r="EN33" s="566"/>
      <c r="EO33" s="566"/>
      <c r="EP33" s="566"/>
      <c r="EQ33" s="566"/>
      <c r="ER33" s="566"/>
      <c r="ES33" s="566"/>
      <c r="ET33" s="566"/>
      <c r="EU33" s="566"/>
      <c r="EV33" s="566"/>
      <c r="EW33" s="566"/>
      <c r="EX33" s="566"/>
      <c r="EY33" s="566"/>
      <c r="EZ33" s="566"/>
      <c r="FA33" s="566"/>
      <c r="FB33" s="566"/>
      <c r="FC33" s="566"/>
      <c r="FD33" s="566"/>
      <c r="FE33" s="566"/>
      <c r="FF33" s="566"/>
      <c r="FG33" s="566"/>
      <c r="FH33" s="566"/>
      <c r="FI33" s="566"/>
      <c r="FJ33" s="566"/>
      <c r="FK33" s="566"/>
      <c r="FL33" s="566"/>
      <c r="FM33" s="566"/>
      <c r="FN33" s="566"/>
      <c r="FO33" s="566"/>
      <c r="FP33" s="566"/>
      <c r="FQ33" s="566"/>
      <c r="FR33" s="566"/>
      <c r="FS33" s="566"/>
      <c r="FT33" s="566"/>
      <c r="FU33" s="566"/>
      <c r="FV33" s="566"/>
      <c r="FW33" s="566"/>
      <c r="FX33" s="566"/>
      <c r="FY33" s="566"/>
      <c r="FZ33" s="566"/>
      <c r="GA33" s="566"/>
      <c r="GB33" s="566"/>
      <c r="GC33" s="566"/>
      <c r="GD33" s="566"/>
      <c r="GE33" s="566"/>
      <c r="GF33" s="566"/>
      <c r="GG33" s="566"/>
      <c r="GH33" s="566"/>
      <c r="GI33" s="566"/>
      <c r="GJ33" s="566"/>
      <c r="GK33" s="566"/>
      <c r="GL33" s="566"/>
      <c r="GM33" s="566"/>
      <c r="GN33" s="566"/>
      <c r="GO33" s="566"/>
      <c r="GP33" s="566"/>
      <c r="GQ33" s="566"/>
      <c r="GR33" s="566"/>
      <c r="GS33" s="566"/>
      <c r="GT33" s="566"/>
      <c r="GU33" s="566"/>
      <c r="GV33" s="566"/>
      <c r="GW33" s="566"/>
      <c r="GX33" s="566"/>
      <c r="GY33" s="566"/>
      <c r="GZ33" s="566"/>
      <c r="HA33" s="566"/>
      <c r="HB33" s="566"/>
      <c r="HC33" s="566"/>
      <c r="HD33" s="566"/>
      <c r="HE33" s="566"/>
      <c r="HF33" s="566"/>
      <c r="HG33" s="566"/>
      <c r="HH33" s="566"/>
      <c r="HI33" s="566"/>
      <c r="HJ33" s="566"/>
      <c r="HK33" s="566"/>
      <c r="HL33" s="566"/>
      <c r="HM33" s="566"/>
      <c r="HN33" s="566"/>
      <c r="HO33" s="566"/>
      <c r="HP33" s="566"/>
      <c r="HQ33" s="566"/>
      <c r="HR33" s="566"/>
      <c r="HS33" s="566"/>
      <c r="HT33" s="566"/>
      <c r="HU33" s="566"/>
      <c r="HV33" s="566"/>
      <c r="HW33" s="566"/>
      <c r="HX33" s="566"/>
      <c r="HY33" s="566"/>
      <c r="HZ33" s="566"/>
      <c r="IA33" s="566"/>
      <c r="IB33" s="566"/>
      <c r="IC33" s="566"/>
      <c r="ID33" s="566"/>
      <c r="IE33" s="566"/>
      <c r="IF33" s="566"/>
      <c r="IG33" s="566"/>
    </row>
    <row r="34" spans="1:241" s="569" customFormat="1" ht="12.75">
      <c r="A34" s="566"/>
      <c r="B34" s="573" t="s">
        <v>386</v>
      </c>
      <c r="C34" s="590">
        <v>12756</v>
      </c>
      <c r="D34" s="591">
        <v>15814</v>
      </c>
      <c r="E34" s="592">
        <v>28570</v>
      </c>
      <c r="F34" s="590">
        <v>13091</v>
      </c>
      <c r="G34" s="591">
        <v>16002</v>
      </c>
      <c r="H34" s="591">
        <v>29093</v>
      </c>
      <c r="I34" s="593">
        <v>20072</v>
      </c>
      <c r="J34" s="591">
        <v>20159</v>
      </c>
      <c r="K34" s="591">
        <v>40231</v>
      </c>
      <c r="L34" s="590">
        <v>20056</v>
      </c>
      <c r="M34" s="591">
        <v>20269</v>
      </c>
      <c r="N34" s="592">
        <v>40325</v>
      </c>
      <c r="O34" s="668">
        <v>19928</v>
      </c>
      <c r="P34" s="668">
        <v>20035</v>
      </c>
      <c r="Q34" s="663">
        <v>39963</v>
      </c>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6"/>
      <c r="AY34" s="566"/>
      <c r="AZ34" s="566"/>
      <c r="BA34" s="566"/>
      <c r="BB34" s="566"/>
      <c r="BC34" s="566"/>
      <c r="BD34" s="566"/>
      <c r="BE34" s="566"/>
      <c r="BF34" s="566"/>
      <c r="BG34" s="566"/>
      <c r="BH34" s="566"/>
      <c r="BI34" s="566"/>
      <c r="BJ34" s="566"/>
      <c r="BK34" s="566"/>
      <c r="BL34" s="566"/>
      <c r="BM34" s="566"/>
      <c r="BN34" s="566"/>
      <c r="BO34" s="566"/>
      <c r="BP34" s="566"/>
      <c r="BQ34" s="566"/>
      <c r="BR34" s="566"/>
      <c r="BS34" s="566"/>
      <c r="BT34" s="566"/>
      <c r="BU34" s="566"/>
      <c r="BV34" s="566"/>
      <c r="BW34" s="566"/>
      <c r="BX34" s="566"/>
      <c r="BY34" s="566"/>
      <c r="BZ34" s="566"/>
      <c r="CA34" s="566"/>
      <c r="CB34" s="566"/>
      <c r="CC34" s="566"/>
      <c r="CD34" s="566"/>
      <c r="CE34" s="566"/>
      <c r="CF34" s="566"/>
      <c r="CG34" s="566"/>
      <c r="CH34" s="566"/>
      <c r="CI34" s="566"/>
      <c r="CJ34" s="566"/>
      <c r="CK34" s="566"/>
      <c r="CL34" s="566"/>
      <c r="CM34" s="566"/>
      <c r="CN34" s="566"/>
      <c r="CO34" s="566"/>
      <c r="CP34" s="566"/>
      <c r="CQ34" s="566"/>
      <c r="CR34" s="566"/>
      <c r="CS34" s="566"/>
      <c r="CT34" s="566"/>
      <c r="CU34" s="566"/>
      <c r="CV34" s="566"/>
      <c r="CW34" s="566"/>
      <c r="CX34" s="566"/>
      <c r="CY34" s="566"/>
      <c r="CZ34" s="566"/>
      <c r="DA34" s="566"/>
      <c r="DB34" s="566"/>
      <c r="DC34" s="566"/>
      <c r="DD34" s="566"/>
      <c r="DE34" s="566"/>
      <c r="DF34" s="566"/>
      <c r="DG34" s="566"/>
      <c r="DH34" s="566"/>
      <c r="DI34" s="566"/>
      <c r="DJ34" s="566"/>
      <c r="DK34" s="566"/>
      <c r="DL34" s="566"/>
      <c r="DM34" s="566"/>
      <c r="DN34" s="566"/>
      <c r="DO34" s="566"/>
      <c r="DP34" s="566"/>
      <c r="DQ34" s="566"/>
      <c r="DR34" s="566"/>
      <c r="DS34" s="566"/>
      <c r="DT34" s="566"/>
      <c r="DU34" s="566"/>
      <c r="DV34" s="566"/>
      <c r="DW34" s="566"/>
      <c r="DX34" s="566"/>
      <c r="DY34" s="566"/>
      <c r="DZ34" s="566"/>
      <c r="EA34" s="566"/>
      <c r="EB34" s="566"/>
      <c r="EC34" s="566"/>
      <c r="ED34" s="566"/>
      <c r="EE34" s="566"/>
      <c r="EF34" s="566"/>
      <c r="EG34" s="566"/>
      <c r="EH34" s="566"/>
      <c r="EI34" s="566"/>
      <c r="EJ34" s="566"/>
      <c r="EK34" s="566"/>
      <c r="EL34" s="566"/>
      <c r="EM34" s="566"/>
      <c r="EN34" s="566"/>
      <c r="EO34" s="566"/>
      <c r="EP34" s="566"/>
      <c r="EQ34" s="566"/>
      <c r="ER34" s="566"/>
      <c r="ES34" s="566"/>
      <c r="ET34" s="566"/>
      <c r="EU34" s="566"/>
      <c r="EV34" s="566"/>
      <c r="EW34" s="566"/>
      <c r="EX34" s="566"/>
      <c r="EY34" s="566"/>
      <c r="EZ34" s="566"/>
      <c r="FA34" s="566"/>
      <c r="FB34" s="566"/>
      <c r="FC34" s="566"/>
      <c r="FD34" s="566"/>
      <c r="FE34" s="566"/>
      <c r="FF34" s="566"/>
      <c r="FG34" s="566"/>
      <c r="FH34" s="566"/>
      <c r="FI34" s="566"/>
      <c r="FJ34" s="566"/>
      <c r="FK34" s="566"/>
      <c r="FL34" s="566"/>
      <c r="FM34" s="566"/>
      <c r="FN34" s="566"/>
      <c r="FO34" s="566"/>
      <c r="FP34" s="566"/>
      <c r="FQ34" s="566"/>
      <c r="FR34" s="566"/>
      <c r="FS34" s="566"/>
      <c r="FT34" s="566"/>
      <c r="FU34" s="566"/>
      <c r="FV34" s="566"/>
      <c r="FW34" s="566"/>
      <c r="FX34" s="566"/>
      <c r="FY34" s="566"/>
      <c r="FZ34" s="566"/>
      <c r="GA34" s="566"/>
      <c r="GB34" s="566"/>
      <c r="GC34" s="566"/>
      <c r="GD34" s="566"/>
      <c r="GE34" s="566"/>
      <c r="GF34" s="566"/>
      <c r="GG34" s="566"/>
      <c r="GH34" s="566"/>
      <c r="GI34" s="566"/>
      <c r="GJ34" s="566"/>
      <c r="GK34" s="566"/>
      <c r="GL34" s="566"/>
      <c r="GM34" s="566"/>
      <c r="GN34" s="566"/>
      <c r="GO34" s="566"/>
      <c r="GP34" s="566"/>
      <c r="GQ34" s="566"/>
      <c r="GR34" s="566"/>
      <c r="GS34" s="566"/>
      <c r="GT34" s="566"/>
      <c r="GU34" s="566"/>
      <c r="GV34" s="566"/>
      <c r="GW34" s="566"/>
      <c r="GX34" s="566"/>
      <c r="GY34" s="566"/>
      <c r="GZ34" s="566"/>
      <c r="HA34" s="566"/>
      <c r="HB34" s="566"/>
      <c r="HC34" s="566"/>
      <c r="HD34" s="566"/>
      <c r="HE34" s="566"/>
      <c r="HF34" s="566"/>
      <c r="HG34" s="566"/>
      <c r="HH34" s="566"/>
      <c r="HI34" s="566"/>
      <c r="HJ34" s="566"/>
      <c r="HK34" s="566"/>
      <c r="HL34" s="566"/>
      <c r="HM34" s="566"/>
      <c r="HN34" s="566"/>
      <c r="HO34" s="566"/>
      <c r="HP34" s="566"/>
      <c r="HQ34" s="566"/>
      <c r="HR34" s="566"/>
      <c r="HS34" s="566"/>
      <c r="HT34" s="566"/>
      <c r="HU34" s="566"/>
      <c r="HV34" s="566"/>
      <c r="HW34" s="566"/>
      <c r="HX34" s="566"/>
      <c r="HY34" s="566"/>
      <c r="HZ34" s="566"/>
      <c r="IA34" s="566"/>
      <c r="IB34" s="566"/>
      <c r="IC34" s="566"/>
      <c r="ID34" s="566"/>
      <c r="IE34" s="566"/>
      <c r="IF34" s="566"/>
      <c r="IG34" s="566"/>
    </row>
    <row r="35" spans="1:241" s="569" customFormat="1" ht="12.75">
      <c r="A35" s="566"/>
      <c r="B35" s="573" t="s">
        <v>390</v>
      </c>
      <c r="C35" s="590">
        <v>391</v>
      </c>
      <c r="D35" s="591">
        <v>309</v>
      </c>
      <c r="E35" s="592">
        <v>700</v>
      </c>
      <c r="F35" s="590">
        <v>408</v>
      </c>
      <c r="G35" s="591">
        <v>320</v>
      </c>
      <c r="H35" s="591">
        <v>728</v>
      </c>
      <c r="I35" s="593">
        <v>403</v>
      </c>
      <c r="J35" s="591">
        <v>368</v>
      </c>
      <c r="K35" s="591">
        <v>771</v>
      </c>
      <c r="L35" s="590">
        <v>416</v>
      </c>
      <c r="M35" s="591">
        <v>404</v>
      </c>
      <c r="N35" s="592">
        <v>820</v>
      </c>
      <c r="O35" s="668">
        <v>431</v>
      </c>
      <c r="P35" s="668">
        <v>410</v>
      </c>
      <c r="Q35" s="663">
        <v>841</v>
      </c>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66"/>
      <c r="BT35" s="566"/>
      <c r="BU35" s="566"/>
      <c r="BV35" s="566"/>
      <c r="BW35" s="566"/>
      <c r="BX35" s="566"/>
      <c r="BY35" s="566"/>
      <c r="BZ35" s="566"/>
      <c r="CA35" s="566"/>
      <c r="CB35" s="566"/>
      <c r="CC35" s="566"/>
      <c r="CD35" s="566"/>
      <c r="CE35" s="566"/>
      <c r="CF35" s="566"/>
      <c r="CG35" s="566"/>
      <c r="CH35" s="566"/>
      <c r="CI35" s="566"/>
      <c r="CJ35" s="566"/>
      <c r="CK35" s="566"/>
      <c r="CL35" s="566"/>
      <c r="CM35" s="566"/>
      <c r="CN35" s="566"/>
      <c r="CO35" s="566"/>
      <c r="CP35" s="566"/>
      <c r="CQ35" s="566"/>
      <c r="CR35" s="566"/>
      <c r="CS35" s="566"/>
      <c r="CT35" s="566"/>
      <c r="CU35" s="566"/>
      <c r="CV35" s="566"/>
      <c r="CW35" s="566"/>
      <c r="CX35" s="566"/>
      <c r="CY35" s="566"/>
      <c r="CZ35" s="566"/>
      <c r="DA35" s="566"/>
      <c r="DB35" s="566"/>
      <c r="DC35" s="566"/>
      <c r="DD35" s="566"/>
      <c r="DE35" s="566"/>
      <c r="DF35" s="566"/>
      <c r="DG35" s="566"/>
      <c r="DH35" s="566"/>
      <c r="DI35" s="566"/>
      <c r="DJ35" s="566"/>
      <c r="DK35" s="566"/>
      <c r="DL35" s="566"/>
      <c r="DM35" s="566"/>
      <c r="DN35" s="566"/>
      <c r="DO35" s="566"/>
      <c r="DP35" s="566"/>
      <c r="DQ35" s="566"/>
      <c r="DR35" s="566"/>
      <c r="DS35" s="566"/>
      <c r="DT35" s="566"/>
      <c r="DU35" s="566"/>
      <c r="DV35" s="566"/>
      <c r="DW35" s="566"/>
      <c r="DX35" s="566"/>
      <c r="DY35" s="566"/>
      <c r="DZ35" s="566"/>
      <c r="EA35" s="566"/>
      <c r="EB35" s="566"/>
      <c r="EC35" s="566"/>
      <c r="ED35" s="566"/>
      <c r="EE35" s="566"/>
      <c r="EF35" s="566"/>
      <c r="EG35" s="566"/>
      <c r="EH35" s="566"/>
      <c r="EI35" s="566"/>
      <c r="EJ35" s="566"/>
      <c r="EK35" s="566"/>
      <c r="EL35" s="566"/>
      <c r="EM35" s="566"/>
      <c r="EN35" s="566"/>
      <c r="EO35" s="566"/>
      <c r="EP35" s="566"/>
      <c r="EQ35" s="566"/>
      <c r="ER35" s="566"/>
      <c r="ES35" s="566"/>
      <c r="ET35" s="566"/>
      <c r="EU35" s="566"/>
      <c r="EV35" s="566"/>
      <c r="EW35" s="566"/>
      <c r="EX35" s="566"/>
      <c r="EY35" s="566"/>
      <c r="EZ35" s="566"/>
      <c r="FA35" s="566"/>
      <c r="FB35" s="566"/>
      <c r="FC35" s="566"/>
      <c r="FD35" s="566"/>
      <c r="FE35" s="566"/>
      <c r="FF35" s="566"/>
      <c r="FG35" s="566"/>
      <c r="FH35" s="566"/>
      <c r="FI35" s="566"/>
      <c r="FJ35" s="566"/>
      <c r="FK35" s="566"/>
      <c r="FL35" s="566"/>
      <c r="FM35" s="566"/>
      <c r="FN35" s="566"/>
      <c r="FO35" s="566"/>
      <c r="FP35" s="566"/>
      <c r="FQ35" s="566"/>
      <c r="FR35" s="566"/>
      <c r="FS35" s="566"/>
      <c r="FT35" s="566"/>
      <c r="FU35" s="566"/>
      <c r="FV35" s="566"/>
      <c r="FW35" s="566"/>
      <c r="FX35" s="566"/>
      <c r="FY35" s="566"/>
      <c r="FZ35" s="566"/>
      <c r="GA35" s="566"/>
      <c r="GB35" s="566"/>
      <c r="GC35" s="566"/>
      <c r="GD35" s="566"/>
      <c r="GE35" s="566"/>
      <c r="GF35" s="566"/>
      <c r="GG35" s="566"/>
      <c r="GH35" s="566"/>
      <c r="GI35" s="566"/>
      <c r="GJ35" s="566"/>
      <c r="GK35" s="566"/>
      <c r="GL35" s="566"/>
      <c r="GM35" s="566"/>
      <c r="GN35" s="566"/>
      <c r="GO35" s="566"/>
      <c r="GP35" s="566"/>
      <c r="GQ35" s="566"/>
      <c r="GR35" s="566"/>
      <c r="GS35" s="566"/>
      <c r="GT35" s="566"/>
      <c r="GU35" s="566"/>
      <c r="GV35" s="566"/>
      <c r="GW35" s="566"/>
      <c r="GX35" s="566"/>
      <c r="GY35" s="566"/>
      <c r="GZ35" s="566"/>
      <c r="HA35" s="566"/>
      <c r="HB35" s="566"/>
      <c r="HC35" s="566"/>
      <c r="HD35" s="566"/>
      <c r="HE35" s="566"/>
      <c r="HF35" s="566"/>
      <c r="HG35" s="566"/>
      <c r="HH35" s="566"/>
      <c r="HI35" s="566"/>
      <c r="HJ35" s="566"/>
      <c r="HK35" s="566"/>
      <c r="HL35" s="566"/>
      <c r="HM35" s="566"/>
      <c r="HN35" s="566"/>
      <c r="HO35" s="566"/>
      <c r="HP35" s="566"/>
      <c r="HQ35" s="566"/>
      <c r="HR35" s="566"/>
      <c r="HS35" s="566"/>
      <c r="HT35" s="566"/>
      <c r="HU35" s="566"/>
      <c r="HV35" s="566"/>
      <c r="HW35" s="566"/>
      <c r="HX35" s="566"/>
      <c r="HY35" s="566"/>
      <c r="HZ35" s="566"/>
      <c r="IA35" s="566"/>
      <c r="IB35" s="566"/>
      <c r="IC35" s="566"/>
      <c r="ID35" s="566"/>
      <c r="IE35" s="566"/>
      <c r="IF35" s="566"/>
      <c r="IG35" s="566"/>
    </row>
    <row r="36" spans="1:241" s="569" customFormat="1" ht="12.75" customHeight="1">
      <c r="A36" s="566"/>
      <c r="B36" s="573" t="s">
        <v>329</v>
      </c>
      <c r="C36" s="590">
        <v>4565</v>
      </c>
      <c r="D36" s="591">
        <v>5777</v>
      </c>
      <c r="E36" s="592">
        <v>10342</v>
      </c>
      <c r="F36" s="590">
        <v>4641</v>
      </c>
      <c r="G36" s="591">
        <v>6015</v>
      </c>
      <c r="H36" s="591">
        <v>10656</v>
      </c>
      <c r="I36" s="593">
        <v>6910</v>
      </c>
      <c r="J36" s="591">
        <v>7955</v>
      </c>
      <c r="K36" s="591">
        <v>14865</v>
      </c>
      <c r="L36" s="590">
        <v>6835</v>
      </c>
      <c r="M36" s="591">
        <v>7899</v>
      </c>
      <c r="N36" s="592">
        <v>14734</v>
      </c>
      <c r="O36" s="668">
        <v>6756</v>
      </c>
      <c r="P36" s="668">
        <v>7922</v>
      </c>
      <c r="Q36" s="663">
        <v>14678</v>
      </c>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66"/>
      <c r="BT36" s="566"/>
      <c r="BU36" s="566"/>
      <c r="BV36" s="566"/>
      <c r="BW36" s="566"/>
      <c r="BX36" s="566"/>
      <c r="BY36" s="566"/>
      <c r="BZ36" s="566"/>
      <c r="CA36" s="566"/>
      <c r="CB36" s="566"/>
      <c r="CC36" s="566"/>
      <c r="CD36" s="566"/>
      <c r="CE36" s="566"/>
      <c r="CF36" s="566"/>
      <c r="CG36" s="566"/>
      <c r="CH36" s="566"/>
      <c r="CI36" s="566"/>
      <c r="CJ36" s="566"/>
      <c r="CK36" s="566"/>
      <c r="CL36" s="566"/>
      <c r="CM36" s="566"/>
      <c r="CN36" s="566"/>
      <c r="CO36" s="566"/>
      <c r="CP36" s="566"/>
      <c r="CQ36" s="566"/>
      <c r="CR36" s="566"/>
      <c r="CS36" s="566"/>
      <c r="CT36" s="566"/>
      <c r="CU36" s="566"/>
      <c r="CV36" s="566"/>
      <c r="CW36" s="566"/>
      <c r="CX36" s="566"/>
      <c r="CY36" s="566"/>
      <c r="CZ36" s="566"/>
      <c r="DA36" s="566"/>
      <c r="DB36" s="566"/>
      <c r="DC36" s="566"/>
      <c r="DD36" s="566"/>
      <c r="DE36" s="566"/>
      <c r="DF36" s="566"/>
      <c r="DG36" s="566"/>
      <c r="DH36" s="566"/>
      <c r="DI36" s="566"/>
      <c r="DJ36" s="566"/>
      <c r="DK36" s="566"/>
      <c r="DL36" s="566"/>
      <c r="DM36" s="566"/>
      <c r="DN36" s="566"/>
      <c r="DO36" s="566"/>
      <c r="DP36" s="566"/>
      <c r="DQ36" s="566"/>
      <c r="DR36" s="566"/>
      <c r="DS36" s="566"/>
      <c r="DT36" s="566"/>
      <c r="DU36" s="566"/>
      <c r="DV36" s="566"/>
      <c r="DW36" s="566"/>
      <c r="DX36" s="566"/>
      <c r="DY36" s="566"/>
      <c r="DZ36" s="566"/>
      <c r="EA36" s="566"/>
      <c r="EB36" s="566"/>
      <c r="EC36" s="566"/>
      <c r="ED36" s="566"/>
      <c r="EE36" s="566"/>
      <c r="EF36" s="566"/>
      <c r="EG36" s="566"/>
      <c r="EH36" s="566"/>
      <c r="EI36" s="566"/>
      <c r="EJ36" s="566"/>
      <c r="EK36" s="566"/>
      <c r="EL36" s="566"/>
      <c r="EM36" s="566"/>
      <c r="EN36" s="566"/>
      <c r="EO36" s="566"/>
      <c r="EP36" s="566"/>
      <c r="EQ36" s="566"/>
      <c r="ER36" s="566"/>
      <c r="ES36" s="566"/>
      <c r="ET36" s="566"/>
      <c r="EU36" s="566"/>
      <c r="EV36" s="566"/>
      <c r="EW36" s="566"/>
      <c r="EX36" s="566"/>
      <c r="EY36" s="566"/>
      <c r="EZ36" s="566"/>
      <c r="FA36" s="566"/>
      <c r="FB36" s="566"/>
      <c r="FC36" s="566"/>
      <c r="FD36" s="566"/>
      <c r="FE36" s="566"/>
      <c r="FF36" s="566"/>
      <c r="FG36" s="566"/>
      <c r="FH36" s="566"/>
      <c r="FI36" s="566"/>
      <c r="FJ36" s="566"/>
      <c r="FK36" s="566"/>
      <c r="FL36" s="566"/>
      <c r="FM36" s="566"/>
      <c r="FN36" s="566"/>
      <c r="FO36" s="566"/>
      <c r="FP36" s="566"/>
      <c r="FQ36" s="566"/>
      <c r="FR36" s="566"/>
      <c r="FS36" s="566"/>
      <c r="FT36" s="566"/>
      <c r="FU36" s="566"/>
      <c r="FV36" s="566"/>
      <c r="FW36" s="566"/>
      <c r="FX36" s="566"/>
      <c r="FY36" s="566"/>
      <c r="FZ36" s="566"/>
      <c r="GA36" s="566"/>
      <c r="GB36" s="566"/>
      <c r="GC36" s="566"/>
      <c r="GD36" s="566"/>
      <c r="GE36" s="566"/>
      <c r="GF36" s="566"/>
      <c r="GG36" s="566"/>
      <c r="GH36" s="566"/>
      <c r="GI36" s="566"/>
      <c r="GJ36" s="566"/>
      <c r="GK36" s="566"/>
      <c r="GL36" s="566"/>
      <c r="GM36" s="566"/>
      <c r="GN36" s="566"/>
      <c r="GO36" s="566"/>
      <c r="GP36" s="566"/>
      <c r="GQ36" s="566"/>
      <c r="GR36" s="566"/>
      <c r="GS36" s="566"/>
      <c r="GT36" s="566"/>
      <c r="GU36" s="566"/>
      <c r="GV36" s="566"/>
      <c r="GW36" s="566"/>
      <c r="GX36" s="566"/>
      <c r="GY36" s="566"/>
      <c r="GZ36" s="566"/>
      <c r="HA36" s="566"/>
      <c r="HB36" s="566"/>
      <c r="HC36" s="566"/>
      <c r="HD36" s="566"/>
      <c r="HE36" s="566"/>
      <c r="HF36" s="566"/>
      <c r="HG36" s="566"/>
      <c r="HH36" s="566"/>
      <c r="HI36" s="566"/>
      <c r="HJ36" s="566"/>
      <c r="HK36" s="566"/>
      <c r="HL36" s="566"/>
      <c r="HM36" s="566"/>
      <c r="HN36" s="566"/>
      <c r="HO36" s="566"/>
      <c r="HP36" s="566"/>
      <c r="HQ36" s="566"/>
      <c r="HR36" s="566"/>
      <c r="HS36" s="566"/>
      <c r="HT36" s="566"/>
      <c r="HU36" s="566"/>
      <c r="HV36" s="566"/>
      <c r="HW36" s="566"/>
      <c r="HX36" s="566"/>
      <c r="HY36" s="566"/>
      <c r="HZ36" s="566"/>
      <c r="IA36" s="566"/>
      <c r="IB36" s="566"/>
      <c r="IC36" s="566"/>
      <c r="ID36" s="566"/>
      <c r="IE36" s="566"/>
      <c r="IF36" s="566"/>
      <c r="IG36" s="566"/>
    </row>
    <row r="37" spans="1:241" s="569" customFormat="1" ht="12.75">
      <c r="A37" s="566"/>
      <c r="B37" s="573" t="s">
        <v>387</v>
      </c>
      <c r="C37" s="590">
        <v>10636</v>
      </c>
      <c r="D37" s="591">
        <v>14092</v>
      </c>
      <c r="E37" s="592">
        <v>24728</v>
      </c>
      <c r="F37" s="590">
        <v>10656</v>
      </c>
      <c r="G37" s="591">
        <v>14105</v>
      </c>
      <c r="H37" s="591">
        <v>24761</v>
      </c>
      <c r="I37" s="593">
        <v>14286</v>
      </c>
      <c r="J37" s="591">
        <v>17125</v>
      </c>
      <c r="K37" s="591">
        <v>31411</v>
      </c>
      <c r="L37" s="590">
        <v>14195</v>
      </c>
      <c r="M37" s="591">
        <v>17106</v>
      </c>
      <c r="N37" s="592">
        <v>31301</v>
      </c>
      <c r="O37" s="668">
        <v>14166</v>
      </c>
      <c r="P37" s="668">
        <v>17164</v>
      </c>
      <c r="Q37" s="663">
        <v>31330</v>
      </c>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c r="BO37" s="566"/>
      <c r="BP37" s="566"/>
      <c r="BQ37" s="566"/>
      <c r="BR37" s="566"/>
      <c r="BS37" s="566"/>
      <c r="BT37" s="566"/>
      <c r="BU37" s="566"/>
      <c r="BV37" s="566"/>
      <c r="BW37" s="566"/>
      <c r="BX37" s="566"/>
      <c r="BY37" s="566"/>
      <c r="BZ37" s="566"/>
      <c r="CA37" s="566"/>
      <c r="CB37" s="566"/>
      <c r="CC37" s="566"/>
      <c r="CD37" s="566"/>
      <c r="CE37" s="566"/>
      <c r="CF37" s="566"/>
      <c r="CG37" s="566"/>
      <c r="CH37" s="566"/>
      <c r="CI37" s="566"/>
      <c r="CJ37" s="566"/>
      <c r="CK37" s="566"/>
      <c r="CL37" s="566"/>
      <c r="CM37" s="566"/>
      <c r="CN37" s="566"/>
      <c r="CO37" s="566"/>
      <c r="CP37" s="566"/>
      <c r="CQ37" s="566"/>
      <c r="CR37" s="566"/>
      <c r="CS37" s="566"/>
      <c r="CT37" s="566"/>
      <c r="CU37" s="566"/>
      <c r="CV37" s="566"/>
      <c r="CW37" s="566"/>
      <c r="CX37" s="566"/>
      <c r="CY37" s="566"/>
      <c r="CZ37" s="566"/>
      <c r="DA37" s="566"/>
      <c r="DB37" s="566"/>
      <c r="DC37" s="566"/>
      <c r="DD37" s="566"/>
      <c r="DE37" s="566"/>
      <c r="DF37" s="566"/>
      <c r="DG37" s="566"/>
      <c r="DH37" s="566"/>
      <c r="DI37" s="566"/>
      <c r="DJ37" s="566"/>
      <c r="DK37" s="566"/>
      <c r="DL37" s="566"/>
      <c r="DM37" s="566"/>
      <c r="DN37" s="566"/>
      <c r="DO37" s="566"/>
      <c r="DP37" s="566"/>
      <c r="DQ37" s="566"/>
      <c r="DR37" s="566"/>
      <c r="DS37" s="566"/>
      <c r="DT37" s="566"/>
      <c r="DU37" s="566"/>
      <c r="DV37" s="566"/>
      <c r="DW37" s="566"/>
      <c r="DX37" s="566"/>
      <c r="DY37" s="566"/>
      <c r="DZ37" s="566"/>
      <c r="EA37" s="566"/>
      <c r="EB37" s="566"/>
      <c r="EC37" s="566"/>
      <c r="ED37" s="566"/>
      <c r="EE37" s="566"/>
      <c r="EF37" s="566"/>
      <c r="EG37" s="566"/>
      <c r="EH37" s="566"/>
      <c r="EI37" s="566"/>
      <c r="EJ37" s="566"/>
      <c r="EK37" s="566"/>
      <c r="EL37" s="566"/>
      <c r="EM37" s="566"/>
      <c r="EN37" s="566"/>
      <c r="EO37" s="566"/>
      <c r="EP37" s="566"/>
      <c r="EQ37" s="566"/>
      <c r="ER37" s="566"/>
      <c r="ES37" s="566"/>
      <c r="ET37" s="566"/>
      <c r="EU37" s="566"/>
      <c r="EV37" s="566"/>
      <c r="EW37" s="566"/>
      <c r="EX37" s="566"/>
      <c r="EY37" s="566"/>
      <c r="EZ37" s="566"/>
      <c r="FA37" s="566"/>
      <c r="FB37" s="566"/>
      <c r="FC37" s="566"/>
      <c r="FD37" s="566"/>
      <c r="FE37" s="566"/>
      <c r="FF37" s="566"/>
      <c r="FG37" s="566"/>
      <c r="FH37" s="566"/>
      <c r="FI37" s="566"/>
      <c r="FJ37" s="566"/>
      <c r="FK37" s="566"/>
      <c r="FL37" s="566"/>
      <c r="FM37" s="566"/>
      <c r="FN37" s="566"/>
      <c r="FO37" s="566"/>
      <c r="FP37" s="566"/>
      <c r="FQ37" s="566"/>
      <c r="FR37" s="566"/>
      <c r="FS37" s="566"/>
      <c r="FT37" s="566"/>
      <c r="FU37" s="566"/>
      <c r="FV37" s="566"/>
      <c r="FW37" s="566"/>
      <c r="FX37" s="566"/>
      <c r="FY37" s="566"/>
      <c r="FZ37" s="566"/>
      <c r="GA37" s="566"/>
      <c r="GB37" s="566"/>
      <c r="GC37" s="566"/>
      <c r="GD37" s="566"/>
      <c r="GE37" s="566"/>
      <c r="GF37" s="566"/>
      <c r="GG37" s="566"/>
      <c r="GH37" s="566"/>
      <c r="GI37" s="566"/>
      <c r="GJ37" s="566"/>
      <c r="GK37" s="566"/>
      <c r="GL37" s="566"/>
      <c r="GM37" s="566"/>
      <c r="GN37" s="566"/>
      <c r="GO37" s="566"/>
      <c r="GP37" s="566"/>
      <c r="GQ37" s="566"/>
      <c r="GR37" s="566"/>
      <c r="GS37" s="566"/>
      <c r="GT37" s="566"/>
      <c r="GU37" s="566"/>
      <c r="GV37" s="566"/>
      <c r="GW37" s="566"/>
      <c r="GX37" s="566"/>
      <c r="GY37" s="566"/>
      <c r="GZ37" s="566"/>
      <c r="HA37" s="566"/>
      <c r="HB37" s="566"/>
      <c r="HC37" s="566"/>
      <c r="HD37" s="566"/>
      <c r="HE37" s="566"/>
      <c r="HF37" s="566"/>
      <c r="HG37" s="566"/>
      <c r="HH37" s="566"/>
      <c r="HI37" s="566"/>
      <c r="HJ37" s="566"/>
      <c r="HK37" s="566"/>
      <c r="HL37" s="566"/>
      <c r="HM37" s="566"/>
      <c r="HN37" s="566"/>
      <c r="HO37" s="566"/>
      <c r="HP37" s="566"/>
      <c r="HQ37" s="566"/>
      <c r="HR37" s="566"/>
      <c r="HS37" s="566"/>
      <c r="HT37" s="566"/>
      <c r="HU37" s="566"/>
      <c r="HV37" s="566"/>
      <c r="HW37" s="566"/>
      <c r="HX37" s="566"/>
      <c r="HY37" s="566"/>
      <c r="HZ37" s="566"/>
      <c r="IA37" s="566"/>
      <c r="IB37" s="566"/>
      <c r="IC37" s="566"/>
      <c r="ID37" s="566"/>
      <c r="IE37" s="566"/>
      <c r="IF37" s="566"/>
      <c r="IG37" s="566"/>
    </row>
    <row r="38" spans="1:241" s="569" customFormat="1" ht="12.75">
      <c r="A38" s="566"/>
      <c r="B38" s="573" t="s">
        <v>388</v>
      </c>
      <c r="C38" s="590">
        <v>850</v>
      </c>
      <c r="D38" s="591">
        <v>564</v>
      </c>
      <c r="E38" s="592">
        <v>1414</v>
      </c>
      <c r="F38" s="590">
        <v>813</v>
      </c>
      <c r="G38" s="591">
        <v>556</v>
      </c>
      <c r="H38" s="591">
        <v>1369</v>
      </c>
      <c r="I38" s="593">
        <v>1382</v>
      </c>
      <c r="J38" s="591">
        <v>1295</v>
      </c>
      <c r="K38" s="591">
        <v>2677</v>
      </c>
      <c r="L38" s="590">
        <v>1407</v>
      </c>
      <c r="M38" s="591">
        <v>1315</v>
      </c>
      <c r="N38" s="592">
        <v>2722</v>
      </c>
      <c r="O38" s="668">
        <v>1526</v>
      </c>
      <c r="P38" s="668">
        <v>1454</v>
      </c>
      <c r="Q38" s="663">
        <v>2980</v>
      </c>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c r="AO38" s="566"/>
      <c r="AP38" s="566"/>
      <c r="AQ38" s="566"/>
      <c r="AR38" s="566"/>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c r="BO38" s="566"/>
      <c r="BP38" s="566"/>
      <c r="BQ38" s="566"/>
      <c r="BR38" s="566"/>
      <c r="BS38" s="566"/>
      <c r="BT38" s="566"/>
      <c r="BU38" s="566"/>
      <c r="BV38" s="566"/>
      <c r="BW38" s="566"/>
      <c r="BX38" s="566"/>
      <c r="BY38" s="566"/>
      <c r="BZ38" s="566"/>
      <c r="CA38" s="566"/>
      <c r="CB38" s="566"/>
      <c r="CC38" s="566"/>
      <c r="CD38" s="566"/>
      <c r="CE38" s="566"/>
      <c r="CF38" s="566"/>
      <c r="CG38" s="566"/>
      <c r="CH38" s="566"/>
      <c r="CI38" s="566"/>
      <c r="CJ38" s="566"/>
      <c r="CK38" s="566"/>
      <c r="CL38" s="566"/>
      <c r="CM38" s="566"/>
      <c r="CN38" s="566"/>
      <c r="CO38" s="566"/>
      <c r="CP38" s="566"/>
      <c r="CQ38" s="566"/>
      <c r="CR38" s="566"/>
      <c r="CS38" s="566"/>
      <c r="CT38" s="566"/>
      <c r="CU38" s="566"/>
      <c r="CV38" s="566"/>
      <c r="CW38" s="566"/>
      <c r="CX38" s="566"/>
      <c r="CY38" s="566"/>
      <c r="CZ38" s="566"/>
      <c r="DA38" s="566"/>
      <c r="DB38" s="566"/>
      <c r="DC38" s="566"/>
      <c r="DD38" s="566"/>
      <c r="DE38" s="566"/>
      <c r="DF38" s="566"/>
      <c r="DG38" s="566"/>
      <c r="DH38" s="566"/>
      <c r="DI38" s="566"/>
      <c r="DJ38" s="566"/>
      <c r="DK38" s="566"/>
      <c r="DL38" s="566"/>
      <c r="DM38" s="566"/>
      <c r="DN38" s="566"/>
      <c r="DO38" s="566"/>
      <c r="DP38" s="566"/>
      <c r="DQ38" s="566"/>
      <c r="DR38" s="566"/>
      <c r="DS38" s="566"/>
      <c r="DT38" s="566"/>
      <c r="DU38" s="566"/>
      <c r="DV38" s="566"/>
      <c r="DW38" s="566"/>
      <c r="DX38" s="566"/>
      <c r="DY38" s="566"/>
      <c r="DZ38" s="566"/>
      <c r="EA38" s="566"/>
      <c r="EB38" s="566"/>
      <c r="EC38" s="566"/>
      <c r="ED38" s="566"/>
      <c r="EE38" s="566"/>
      <c r="EF38" s="566"/>
      <c r="EG38" s="566"/>
      <c r="EH38" s="566"/>
      <c r="EI38" s="566"/>
      <c r="EJ38" s="566"/>
      <c r="EK38" s="566"/>
      <c r="EL38" s="566"/>
      <c r="EM38" s="566"/>
      <c r="EN38" s="566"/>
      <c r="EO38" s="566"/>
      <c r="EP38" s="566"/>
      <c r="EQ38" s="566"/>
      <c r="ER38" s="566"/>
      <c r="ES38" s="566"/>
      <c r="ET38" s="566"/>
      <c r="EU38" s="566"/>
      <c r="EV38" s="566"/>
      <c r="EW38" s="566"/>
      <c r="EX38" s="566"/>
      <c r="EY38" s="566"/>
      <c r="EZ38" s="566"/>
      <c r="FA38" s="566"/>
      <c r="FB38" s="566"/>
      <c r="FC38" s="566"/>
      <c r="FD38" s="566"/>
      <c r="FE38" s="566"/>
      <c r="FF38" s="566"/>
      <c r="FG38" s="566"/>
      <c r="FH38" s="566"/>
      <c r="FI38" s="566"/>
      <c r="FJ38" s="566"/>
      <c r="FK38" s="566"/>
      <c r="FL38" s="566"/>
      <c r="FM38" s="566"/>
      <c r="FN38" s="566"/>
      <c r="FO38" s="566"/>
      <c r="FP38" s="566"/>
      <c r="FQ38" s="566"/>
      <c r="FR38" s="566"/>
      <c r="FS38" s="566"/>
      <c r="FT38" s="566"/>
      <c r="FU38" s="566"/>
      <c r="FV38" s="566"/>
      <c r="FW38" s="566"/>
      <c r="FX38" s="566"/>
      <c r="FY38" s="566"/>
      <c r="FZ38" s="566"/>
      <c r="GA38" s="566"/>
      <c r="GB38" s="566"/>
      <c r="GC38" s="566"/>
      <c r="GD38" s="566"/>
      <c r="GE38" s="566"/>
      <c r="GF38" s="566"/>
      <c r="GG38" s="566"/>
      <c r="GH38" s="566"/>
      <c r="GI38" s="566"/>
      <c r="GJ38" s="566"/>
      <c r="GK38" s="566"/>
      <c r="GL38" s="566"/>
      <c r="GM38" s="566"/>
      <c r="GN38" s="566"/>
      <c r="GO38" s="566"/>
      <c r="GP38" s="566"/>
      <c r="GQ38" s="566"/>
      <c r="GR38" s="566"/>
      <c r="GS38" s="566"/>
      <c r="GT38" s="566"/>
      <c r="GU38" s="566"/>
      <c r="GV38" s="566"/>
      <c r="GW38" s="566"/>
      <c r="GX38" s="566"/>
      <c r="GY38" s="566"/>
      <c r="GZ38" s="566"/>
      <c r="HA38" s="566"/>
      <c r="HB38" s="566"/>
      <c r="HC38" s="566"/>
      <c r="HD38" s="566"/>
      <c r="HE38" s="566"/>
      <c r="HF38" s="566"/>
      <c r="HG38" s="566"/>
      <c r="HH38" s="566"/>
      <c r="HI38" s="566"/>
      <c r="HJ38" s="566"/>
      <c r="HK38" s="566"/>
      <c r="HL38" s="566"/>
      <c r="HM38" s="566"/>
      <c r="HN38" s="566"/>
      <c r="HO38" s="566"/>
      <c r="HP38" s="566"/>
      <c r="HQ38" s="566"/>
      <c r="HR38" s="566"/>
      <c r="HS38" s="566"/>
      <c r="HT38" s="566"/>
      <c r="HU38" s="566"/>
      <c r="HV38" s="566"/>
      <c r="HW38" s="566"/>
      <c r="HX38" s="566"/>
      <c r="HY38" s="566"/>
      <c r="HZ38" s="566"/>
      <c r="IA38" s="566"/>
      <c r="IB38" s="566"/>
      <c r="IC38" s="566"/>
      <c r="ID38" s="566"/>
      <c r="IE38" s="566"/>
      <c r="IF38" s="566"/>
      <c r="IG38" s="566"/>
    </row>
    <row r="39" spans="1:241" s="569" customFormat="1" ht="12.75">
      <c r="A39" s="566"/>
      <c r="B39" s="573" t="s">
        <v>389</v>
      </c>
      <c r="C39" s="590">
        <v>3805</v>
      </c>
      <c r="D39" s="591">
        <v>4408</v>
      </c>
      <c r="E39" s="592">
        <v>8213</v>
      </c>
      <c r="F39" s="590">
        <v>4008</v>
      </c>
      <c r="G39" s="591">
        <v>4718</v>
      </c>
      <c r="H39" s="591">
        <v>8726</v>
      </c>
      <c r="I39" s="593">
        <v>4346</v>
      </c>
      <c r="J39" s="591">
        <v>5173</v>
      </c>
      <c r="K39" s="591">
        <v>9519</v>
      </c>
      <c r="L39" s="590">
        <v>4288</v>
      </c>
      <c r="M39" s="591">
        <v>5171</v>
      </c>
      <c r="N39" s="592">
        <v>9459</v>
      </c>
      <c r="O39" s="668">
        <v>4312</v>
      </c>
      <c r="P39" s="668">
        <v>5390</v>
      </c>
      <c r="Q39" s="663">
        <v>9702</v>
      </c>
      <c r="R39" s="566"/>
      <c r="S39" s="566"/>
      <c r="T39" s="566"/>
      <c r="U39" s="565"/>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6"/>
      <c r="BP39" s="566"/>
      <c r="BQ39" s="566"/>
      <c r="BR39" s="566"/>
      <c r="BS39" s="566"/>
      <c r="BT39" s="566"/>
      <c r="BU39" s="566"/>
      <c r="BV39" s="566"/>
      <c r="BW39" s="566"/>
      <c r="BX39" s="566"/>
      <c r="BY39" s="566"/>
      <c r="BZ39" s="566"/>
      <c r="CA39" s="566"/>
      <c r="CB39" s="566"/>
      <c r="CC39" s="566"/>
      <c r="CD39" s="566"/>
      <c r="CE39" s="566"/>
      <c r="CF39" s="566"/>
      <c r="CG39" s="566"/>
      <c r="CH39" s="566"/>
      <c r="CI39" s="566"/>
      <c r="CJ39" s="566"/>
      <c r="CK39" s="566"/>
      <c r="CL39" s="566"/>
      <c r="CM39" s="566"/>
      <c r="CN39" s="566"/>
      <c r="CO39" s="566"/>
      <c r="CP39" s="566"/>
      <c r="CQ39" s="566"/>
      <c r="CR39" s="566"/>
      <c r="CS39" s="566"/>
      <c r="CT39" s="566"/>
      <c r="CU39" s="566"/>
      <c r="CV39" s="566"/>
      <c r="CW39" s="566"/>
      <c r="CX39" s="566"/>
      <c r="CY39" s="566"/>
      <c r="CZ39" s="566"/>
      <c r="DA39" s="566"/>
      <c r="DB39" s="566"/>
      <c r="DC39" s="566"/>
      <c r="DD39" s="566"/>
      <c r="DE39" s="566"/>
      <c r="DF39" s="566"/>
      <c r="DG39" s="566"/>
      <c r="DH39" s="566"/>
      <c r="DI39" s="566"/>
      <c r="DJ39" s="566"/>
      <c r="DK39" s="566"/>
      <c r="DL39" s="566"/>
      <c r="DM39" s="566"/>
      <c r="DN39" s="566"/>
      <c r="DO39" s="566"/>
      <c r="DP39" s="566"/>
      <c r="DQ39" s="566"/>
      <c r="DR39" s="566"/>
      <c r="DS39" s="566"/>
      <c r="DT39" s="566"/>
      <c r="DU39" s="566"/>
      <c r="DV39" s="566"/>
      <c r="DW39" s="566"/>
      <c r="DX39" s="566"/>
      <c r="DY39" s="566"/>
      <c r="DZ39" s="566"/>
      <c r="EA39" s="566"/>
      <c r="EB39" s="566"/>
      <c r="EC39" s="566"/>
      <c r="ED39" s="566"/>
      <c r="EE39" s="566"/>
      <c r="EF39" s="566"/>
      <c r="EG39" s="566"/>
      <c r="EH39" s="566"/>
      <c r="EI39" s="566"/>
      <c r="EJ39" s="566"/>
      <c r="EK39" s="566"/>
      <c r="EL39" s="566"/>
      <c r="EM39" s="566"/>
      <c r="EN39" s="566"/>
      <c r="EO39" s="566"/>
      <c r="EP39" s="566"/>
      <c r="EQ39" s="566"/>
      <c r="ER39" s="566"/>
      <c r="ES39" s="566"/>
      <c r="ET39" s="566"/>
      <c r="EU39" s="566"/>
      <c r="EV39" s="566"/>
      <c r="EW39" s="566"/>
      <c r="EX39" s="566"/>
      <c r="EY39" s="566"/>
      <c r="EZ39" s="566"/>
      <c r="FA39" s="566"/>
      <c r="FB39" s="566"/>
      <c r="FC39" s="566"/>
      <c r="FD39" s="566"/>
      <c r="FE39" s="566"/>
      <c r="FF39" s="566"/>
      <c r="FG39" s="566"/>
      <c r="FH39" s="566"/>
      <c r="FI39" s="566"/>
      <c r="FJ39" s="566"/>
      <c r="FK39" s="566"/>
      <c r="FL39" s="566"/>
      <c r="FM39" s="566"/>
      <c r="FN39" s="566"/>
      <c r="FO39" s="566"/>
      <c r="FP39" s="566"/>
      <c r="FQ39" s="566"/>
      <c r="FR39" s="566"/>
      <c r="FS39" s="566"/>
      <c r="FT39" s="566"/>
      <c r="FU39" s="566"/>
      <c r="FV39" s="566"/>
      <c r="FW39" s="566"/>
      <c r="FX39" s="566"/>
      <c r="FY39" s="566"/>
      <c r="FZ39" s="566"/>
      <c r="GA39" s="566"/>
      <c r="GB39" s="566"/>
      <c r="GC39" s="566"/>
      <c r="GD39" s="566"/>
      <c r="GE39" s="566"/>
      <c r="GF39" s="566"/>
      <c r="GG39" s="566"/>
      <c r="GH39" s="566"/>
      <c r="GI39" s="566"/>
      <c r="GJ39" s="566"/>
      <c r="GK39" s="566"/>
      <c r="GL39" s="566"/>
      <c r="GM39" s="566"/>
      <c r="GN39" s="566"/>
      <c r="GO39" s="566"/>
      <c r="GP39" s="566"/>
      <c r="GQ39" s="566"/>
      <c r="GR39" s="566"/>
      <c r="GS39" s="566"/>
      <c r="GT39" s="566"/>
      <c r="GU39" s="566"/>
      <c r="GV39" s="566"/>
      <c r="GW39" s="566"/>
      <c r="GX39" s="566"/>
      <c r="GY39" s="566"/>
      <c r="GZ39" s="566"/>
      <c r="HA39" s="566"/>
      <c r="HB39" s="566"/>
      <c r="HC39" s="566"/>
      <c r="HD39" s="566"/>
      <c r="HE39" s="566"/>
      <c r="HF39" s="566"/>
      <c r="HG39" s="566"/>
      <c r="HH39" s="566"/>
      <c r="HI39" s="566"/>
      <c r="HJ39" s="566"/>
      <c r="HK39" s="566"/>
      <c r="HL39" s="566"/>
      <c r="HM39" s="566"/>
      <c r="HN39" s="566"/>
      <c r="HO39" s="566"/>
      <c r="HP39" s="566"/>
      <c r="HQ39" s="566"/>
      <c r="HR39" s="566"/>
      <c r="HS39" s="566"/>
      <c r="HT39" s="566"/>
      <c r="HU39" s="566"/>
      <c r="HV39" s="566"/>
      <c r="HW39" s="566"/>
      <c r="HX39" s="566"/>
      <c r="HY39" s="566"/>
      <c r="HZ39" s="566"/>
      <c r="IA39" s="566"/>
      <c r="IB39" s="566"/>
      <c r="IC39" s="566"/>
      <c r="ID39" s="566"/>
      <c r="IE39" s="566"/>
      <c r="IF39" s="566"/>
      <c r="IG39" s="566"/>
    </row>
    <row r="40" spans="1:241" s="569" customFormat="1" ht="26.25">
      <c r="A40" s="565"/>
      <c r="B40" s="580" t="s">
        <v>652</v>
      </c>
      <c r="C40" s="581">
        <v>33013</v>
      </c>
      <c r="D40" s="582">
        <v>40993</v>
      </c>
      <c r="E40" s="583">
        <v>74006</v>
      </c>
      <c r="F40" s="581">
        <v>33628</v>
      </c>
      <c r="G40" s="582">
        <v>41743</v>
      </c>
      <c r="H40" s="582">
        <v>75371</v>
      </c>
      <c r="I40" s="584">
        <v>47399</v>
      </c>
      <c r="J40" s="582">
        <v>52075</v>
      </c>
      <c r="K40" s="582">
        <v>99474</v>
      </c>
      <c r="L40" s="581">
        <f>SUM(L34:L39)</f>
        <v>47197</v>
      </c>
      <c r="M40" s="582">
        <f>SUM(M34:M39)</f>
        <v>52164</v>
      </c>
      <c r="N40" s="583">
        <f>SUM(N34:N39)</f>
        <v>99361</v>
      </c>
      <c r="O40" s="669">
        <v>47119</v>
      </c>
      <c r="P40" s="669">
        <v>52375</v>
      </c>
      <c r="Q40" s="666">
        <v>99494</v>
      </c>
      <c r="R40" s="566"/>
      <c r="S40" s="566"/>
      <c r="T40" s="566"/>
      <c r="U40" s="565"/>
      <c r="V40" s="566"/>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c r="CT40" s="565"/>
      <c r="CU40" s="565"/>
      <c r="CV40" s="565"/>
      <c r="CW40" s="565"/>
      <c r="CX40" s="565"/>
      <c r="CY40" s="565"/>
      <c r="CZ40" s="565"/>
      <c r="DA40" s="565"/>
      <c r="DB40" s="565"/>
      <c r="DC40" s="565"/>
      <c r="DD40" s="565"/>
      <c r="DE40" s="565"/>
      <c r="DF40" s="565"/>
      <c r="DG40" s="565"/>
      <c r="DH40" s="565"/>
      <c r="DI40" s="565"/>
      <c r="DJ40" s="565"/>
      <c r="DK40" s="565"/>
      <c r="DL40" s="565"/>
      <c r="DM40" s="565"/>
      <c r="DN40" s="565"/>
      <c r="DO40" s="565"/>
      <c r="DP40" s="565"/>
      <c r="DQ40" s="565"/>
      <c r="DR40" s="565"/>
      <c r="DS40" s="565"/>
      <c r="DT40" s="565"/>
      <c r="DU40" s="565"/>
      <c r="DV40" s="565"/>
      <c r="DW40" s="565"/>
      <c r="DX40" s="565"/>
      <c r="DY40" s="565"/>
      <c r="DZ40" s="565"/>
      <c r="EA40" s="565"/>
      <c r="EB40" s="565"/>
      <c r="EC40" s="565"/>
      <c r="ED40" s="565"/>
      <c r="EE40" s="565"/>
      <c r="EF40" s="565"/>
      <c r="EG40" s="565"/>
      <c r="EH40" s="565"/>
      <c r="EI40" s="565"/>
      <c r="EJ40" s="565"/>
      <c r="EK40" s="565"/>
      <c r="EL40" s="565"/>
      <c r="EM40" s="565"/>
      <c r="EN40" s="565"/>
      <c r="EO40" s="565"/>
      <c r="EP40" s="565"/>
      <c r="EQ40" s="565"/>
      <c r="ER40" s="565"/>
      <c r="ES40" s="565"/>
      <c r="ET40" s="565"/>
      <c r="EU40" s="565"/>
      <c r="EV40" s="565"/>
      <c r="EW40" s="565"/>
      <c r="EX40" s="565"/>
      <c r="EY40" s="565"/>
      <c r="EZ40" s="565"/>
      <c r="FA40" s="565"/>
      <c r="FB40" s="565"/>
      <c r="FC40" s="565"/>
      <c r="FD40" s="565"/>
      <c r="FE40" s="565"/>
      <c r="FF40" s="565"/>
      <c r="FG40" s="565"/>
      <c r="FH40" s="565"/>
      <c r="FI40" s="565"/>
      <c r="FJ40" s="565"/>
      <c r="FK40" s="565"/>
      <c r="FL40" s="565"/>
      <c r="FM40" s="565"/>
      <c r="FN40" s="565"/>
      <c r="FO40" s="565"/>
      <c r="FP40" s="565"/>
      <c r="FQ40" s="565"/>
      <c r="FR40" s="565"/>
      <c r="FS40" s="565"/>
      <c r="FT40" s="565"/>
      <c r="FU40" s="565"/>
      <c r="FV40" s="565"/>
      <c r="FW40" s="565"/>
      <c r="FX40" s="565"/>
      <c r="FY40" s="565"/>
      <c r="FZ40" s="565"/>
      <c r="GA40" s="565"/>
      <c r="GB40" s="565"/>
      <c r="GC40" s="565"/>
      <c r="GD40" s="565"/>
      <c r="GE40" s="565"/>
      <c r="GF40" s="565"/>
      <c r="GG40" s="565"/>
      <c r="GH40" s="565"/>
      <c r="GI40" s="565"/>
      <c r="GJ40" s="565"/>
      <c r="GK40" s="565"/>
      <c r="GL40" s="565"/>
      <c r="GM40" s="565"/>
      <c r="GN40" s="565"/>
      <c r="GO40" s="565"/>
      <c r="GP40" s="565"/>
      <c r="GQ40" s="565"/>
      <c r="GR40" s="565"/>
      <c r="GS40" s="565"/>
      <c r="GT40" s="565"/>
      <c r="GU40" s="565"/>
      <c r="GV40" s="565"/>
      <c r="GW40" s="565"/>
      <c r="GX40" s="565"/>
      <c r="GY40" s="565"/>
      <c r="GZ40" s="565"/>
      <c r="HA40" s="565"/>
      <c r="HB40" s="565"/>
      <c r="HC40" s="565"/>
      <c r="HD40" s="565"/>
      <c r="HE40" s="565"/>
      <c r="HF40" s="565"/>
      <c r="HG40" s="565"/>
      <c r="HH40" s="565"/>
      <c r="HI40" s="565"/>
      <c r="HJ40" s="565"/>
      <c r="HK40" s="565"/>
      <c r="HL40" s="565"/>
      <c r="HM40" s="565"/>
      <c r="HN40" s="565"/>
      <c r="HO40" s="565"/>
      <c r="HP40" s="565"/>
      <c r="HQ40" s="565"/>
      <c r="HR40" s="565"/>
      <c r="HS40" s="565"/>
      <c r="HT40" s="565"/>
      <c r="HU40" s="565"/>
      <c r="HV40" s="565"/>
      <c r="HW40" s="565"/>
      <c r="HX40" s="565"/>
      <c r="HY40" s="565"/>
      <c r="HZ40" s="565"/>
      <c r="IA40" s="565"/>
      <c r="IB40" s="565"/>
      <c r="IC40" s="565"/>
      <c r="ID40" s="565"/>
      <c r="IE40" s="565"/>
      <c r="IF40" s="565"/>
      <c r="IG40" s="565"/>
    </row>
    <row r="41" spans="1:242" s="569" customFormat="1" ht="12.75">
      <c r="A41" s="565"/>
      <c r="B41" s="585"/>
      <c r="C41" s="586"/>
      <c r="D41" s="587"/>
      <c r="E41" s="588"/>
      <c r="F41" s="586"/>
      <c r="G41" s="587"/>
      <c r="H41" s="587"/>
      <c r="I41" s="589"/>
      <c r="J41" s="587"/>
      <c r="K41" s="587"/>
      <c r="L41" s="586"/>
      <c r="M41" s="587"/>
      <c r="N41" s="587"/>
      <c r="O41" s="670"/>
      <c r="P41" s="667"/>
      <c r="Q41" s="667"/>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65"/>
      <c r="DV41" s="565"/>
      <c r="DW41" s="565"/>
      <c r="DX41" s="565"/>
      <c r="DY41" s="565"/>
      <c r="DZ41" s="565"/>
      <c r="EA41" s="565"/>
      <c r="EB41" s="565"/>
      <c r="EC41" s="565"/>
      <c r="ED41" s="565"/>
      <c r="EE41" s="565"/>
      <c r="EF41" s="565"/>
      <c r="EG41" s="565"/>
      <c r="EH41" s="565"/>
      <c r="EI41" s="565"/>
      <c r="EJ41" s="565"/>
      <c r="EK41" s="565"/>
      <c r="EL41" s="565"/>
      <c r="EM41" s="565"/>
      <c r="EN41" s="565"/>
      <c r="EO41" s="565"/>
      <c r="EP41" s="565"/>
      <c r="EQ41" s="565"/>
      <c r="ER41" s="565"/>
      <c r="ES41" s="565"/>
      <c r="ET41" s="565"/>
      <c r="EU41" s="565"/>
      <c r="EV41" s="565"/>
      <c r="EW41" s="565"/>
      <c r="EX41" s="565"/>
      <c r="EY41" s="565"/>
      <c r="EZ41" s="565"/>
      <c r="FA41" s="565"/>
      <c r="FB41" s="565"/>
      <c r="FC41" s="565"/>
      <c r="FD41" s="565"/>
      <c r="FE41" s="565"/>
      <c r="FF41" s="565"/>
      <c r="FG41" s="565"/>
      <c r="FH41" s="565"/>
      <c r="FI41" s="565"/>
      <c r="FJ41" s="565"/>
      <c r="FK41" s="565"/>
      <c r="FL41" s="565"/>
      <c r="FM41" s="565"/>
      <c r="FN41" s="565"/>
      <c r="FO41" s="565"/>
      <c r="FP41" s="565"/>
      <c r="FQ41" s="565"/>
      <c r="FR41" s="565"/>
      <c r="FS41" s="565"/>
      <c r="FT41" s="565"/>
      <c r="FU41" s="565"/>
      <c r="FV41" s="565"/>
      <c r="FW41" s="565"/>
      <c r="FX41" s="565"/>
      <c r="FY41" s="565"/>
      <c r="FZ41" s="565"/>
      <c r="GA41" s="565"/>
      <c r="GB41" s="565"/>
      <c r="GC41" s="565"/>
      <c r="GD41" s="565"/>
      <c r="GE41" s="565"/>
      <c r="GF41" s="565"/>
      <c r="GG41" s="565"/>
      <c r="GH41" s="565"/>
      <c r="GI41" s="565"/>
      <c r="GJ41" s="565"/>
      <c r="GK41" s="565"/>
      <c r="GL41" s="565"/>
      <c r="GM41" s="565"/>
      <c r="GN41" s="565"/>
      <c r="GO41" s="565"/>
      <c r="GP41" s="565"/>
      <c r="GQ41" s="565"/>
      <c r="GR41" s="565"/>
      <c r="GS41" s="565"/>
      <c r="GT41" s="565"/>
      <c r="GU41" s="565"/>
      <c r="GV41" s="565"/>
      <c r="GW41" s="565"/>
      <c r="GX41" s="565"/>
      <c r="GY41" s="565"/>
      <c r="GZ41" s="565"/>
      <c r="HA41" s="565"/>
      <c r="HB41" s="565"/>
      <c r="HC41" s="565"/>
      <c r="HD41" s="565"/>
      <c r="HE41" s="565"/>
      <c r="HF41" s="565"/>
      <c r="HG41" s="565"/>
      <c r="HH41" s="565"/>
      <c r="HI41" s="565"/>
      <c r="HJ41" s="565"/>
      <c r="HK41" s="565"/>
      <c r="HL41" s="565"/>
      <c r="HM41" s="565"/>
      <c r="HN41" s="565"/>
      <c r="HO41" s="565"/>
      <c r="HP41" s="565"/>
      <c r="HQ41" s="565"/>
      <c r="HR41" s="565"/>
      <c r="HS41" s="565"/>
      <c r="HT41" s="565"/>
      <c r="HU41" s="565"/>
      <c r="HV41" s="565"/>
      <c r="HW41" s="565"/>
      <c r="HX41" s="565"/>
      <c r="HY41" s="565"/>
      <c r="HZ41" s="565"/>
      <c r="IA41" s="565"/>
      <c r="IB41" s="565"/>
      <c r="IC41" s="565"/>
      <c r="ID41" s="565"/>
      <c r="IE41" s="565"/>
      <c r="IF41" s="565"/>
      <c r="IG41" s="565"/>
      <c r="IH41" s="565"/>
    </row>
    <row r="42" spans="1:242" s="569" customFormat="1" ht="12.75">
      <c r="A42" s="565"/>
      <c r="B42" s="585"/>
      <c r="C42" s="586"/>
      <c r="D42" s="587"/>
      <c r="E42" s="588"/>
      <c r="F42" s="586"/>
      <c r="G42" s="587"/>
      <c r="H42" s="587"/>
      <c r="I42" s="589"/>
      <c r="J42" s="587"/>
      <c r="K42" s="587"/>
      <c r="L42" s="586"/>
      <c r="M42" s="587"/>
      <c r="N42" s="587"/>
      <c r="O42" s="670"/>
      <c r="P42" s="667"/>
      <c r="Q42" s="667"/>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65"/>
      <c r="DV42" s="565"/>
      <c r="DW42" s="565"/>
      <c r="DX42" s="565"/>
      <c r="DY42" s="565"/>
      <c r="DZ42" s="565"/>
      <c r="EA42" s="565"/>
      <c r="EB42" s="565"/>
      <c r="EC42" s="565"/>
      <c r="ED42" s="565"/>
      <c r="EE42" s="565"/>
      <c r="EF42" s="565"/>
      <c r="EG42" s="565"/>
      <c r="EH42" s="565"/>
      <c r="EI42" s="565"/>
      <c r="EJ42" s="565"/>
      <c r="EK42" s="565"/>
      <c r="EL42" s="565"/>
      <c r="EM42" s="565"/>
      <c r="EN42" s="565"/>
      <c r="EO42" s="565"/>
      <c r="EP42" s="565"/>
      <c r="EQ42" s="565"/>
      <c r="ER42" s="565"/>
      <c r="ES42" s="565"/>
      <c r="ET42" s="565"/>
      <c r="EU42" s="565"/>
      <c r="EV42" s="565"/>
      <c r="EW42" s="565"/>
      <c r="EX42" s="565"/>
      <c r="EY42" s="565"/>
      <c r="EZ42" s="565"/>
      <c r="FA42" s="565"/>
      <c r="FB42" s="565"/>
      <c r="FC42" s="565"/>
      <c r="FD42" s="565"/>
      <c r="FE42" s="565"/>
      <c r="FF42" s="565"/>
      <c r="FG42" s="565"/>
      <c r="FH42" s="565"/>
      <c r="FI42" s="565"/>
      <c r="FJ42" s="565"/>
      <c r="FK42" s="565"/>
      <c r="FL42" s="565"/>
      <c r="FM42" s="565"/>
      <c r="FN42" s="565"/>
      <c r="FO42" s="565"/>
      <c r="FP42" s="565"/>
      <c r="FQ42" s="565"/>
      <c r="FR42" s="565"/>
      <c r="FS42" s="565"/>
      <c r="FT42" s="565"/>
      <c r="FU42" s="565"/>
      <c r="FV42" s="565"/>
      <c r="FW42" s="565"/>
      <c r="FX42" s="565"/>
      <c r="FY42" s="565"/>
      <c r="FZ42" s="565"/>
      <c r="GA42" s="565"/>
      <c r="GB42" s="565"/>
      <c r="GC42" s="565"/>
      <c r="GD42" s="565"/>
      <c r="GE42" s="565"/>
      <c r="GF42" s="565"/>
      <c r="GG42" s="565"/>
      <c r="GH42" s="565"/>
      <c r="GI42" s="565"/>
      <c r="GJ42" s="565"/>
      <c r="GK42" s="565"/>
      <c r="GL42" s="565"/>
      <c r="GM42" s="565"/>
      <c r="GN42" s="565"/>
      <c r="GO42" s="565"/>
      <c r="GP42" s="565"/>
      <c r="GQ42" s="565"/>
      <c r="GR42" s="565"/>
      <c r="GS42" s="565"/>
      <c r="GT42" s="565"/>
      <c r="GU42" s="565"/>
      <c r="GV42" s="565"/>
      <c r="GW42" s="565"/>
      <c r="GX42" s="565"/>
      <c r="GY42" s="565"/>
      <c r="GZ42" s="565"/>
      <c r="HA42" s="565"/>
      <c r="HB42" s="565"/>
      <c r="HC42" s="565"/>
      <c r="HD42" s="565"/>
      <c r="HE42" s="565"/>
      <c r="HF42" s="565"/>
      <c r="HG42" s="565"/>
      <c r="HH42" s="565"/>
      <c r="HI42" s="565"/>
      <c r="HJ42" s="565"/>
      <c r="HK42" s="565"/>
      <c r="HL42" s="565"/>
      <c r="HM42" s="565"/>
      <c r="HN42" s="565"/>
      <c r="HO42" s="565"/>
      <c r="HP42" s="565"/>
      <c r="HQ42" s="565"/>
      <c r="HR42" s="565"/>
      <c r="HS42" s="565"/>
      <c r="HT42" s="565"/>
      <c r="HU42" s="565"/>
      <c r="HV42" s="565"/>
      <c r="HW42" s="565"/>
      <c r="HX42" s="565"/>
      <c r="HY42" s="565"/>
      <c r="HZ42" s="565"/>
      <c r="IA42" s="565"/>
      <c r="IB42" s="565"/>
      <c r="IC42" s="565"/>
      <c r="ID42" s="565"/>
      <c r="IE42" s="565"/>
      <c r="IF42" s="565"/>
      <c r="IG42" s="565"/>
      <c r="IH42" s="565"/>
    </row>
    <row r="43" spans="1:241" s="594" customFormat="1" ht="12.75">
      <c r="A43" s="565" t="s">
        <v>651</v>
      </c>
      <c r="B43" s="585"/>
      <c r="C43" s="586"/>
      <c r="D43" s="587"/>
      <c r="E43" s="588"/>
      <c r="F43" s="586"/>
      <c r="G43" s="587"/>
      <c r="H43" s="587"/>
      <c r="I43" s="589"/>
      <c r="J43" s="587"/>
      <c r="K43" s="587"/>
      <c r="L43" s="586"/>
      <c r="M43" s="587"/>
      <c r="N43" s="587"/>
      <c r="O43" s="671"/>
      <c r="P43" s="668"/>
      <c r="Q43" s="663"/>
      <c r="R43" s="566"/>
      <c r="S43" s="566"/>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65"/>
      <c r="DV43" s="565"/>
      <c r="DW43" s="565"/>
      <c r="DX43" s="565"/>
      <c r="DY43" s="565"/>
      <c r="DZ43" s="565"/>
      <c r="EA43" s="565"/>
      <c r="EB43" s="565"/>
      <c r="EC43" s="565"/>
      <c r="ED43" s="565"/>
      <c r="EE43" s="565"/>
      <c r="EF43" s="565"/>
      <c r="EG43" s="565"/>
      <c r="EH43" s="565"/>
      <c r="EI43" s="565"/>
      <c r="EJ43" s="565"/>
      <c r="EK43" s="565"/>
      <c r="EL43" s="565"/>
      <c r="EM43" s="565"/>
      <c r="EN43" s="565"/>
      <c r="EO43" s="565"/>
      <c r="EP43" s="565"/>
      <c r="EQ43" s="565"/>
      <c r="ER43" s="565"/>
      <c r="ES43" s="565"/>
      <c r="ET43" s="565"/>
      <c r="EU43" s="565"/>
      <c r="EV43" s="565"/>
      <c r="EW43" s="565"/>
      <c r="EX43" s="565"/>
      <c r="EY43" s="565"/>
      <c r="EZ43" s="565"/>
      <c r="FA43" s="565"/>
      <c r="FB43" s="565"/>
      <c r="FC43" s="565"/>
      <c r="FD43" s="565"/>
      <c r="FE43" s="565"/>
      <c r="FF43" s="565"/>
      <c r="FG43" s="565"/>
      <c r="FH43" s="565"/>
      <c r="FI43" s="565"/>
      <c r="FJ43" s="565"/>
      <c r="FK43" s="565"/>
      <c r="FL43" s="565"/>
      <c r="FM43" s="565"/>
      <c r="FN43" s="565"/>
      <c r="FO43" s="565"/>
      <c r="FP43" s="565"/>
      <c r="FQ43" s="565"/>
      <c r="FR43" s="565"/>
      <c r="FS43" s="565"/>
      <c r="FT43" s="565"/>
      <c r="FU43" s="565"/>
      <c r="FV43" s="565"/>
      <c r="FW43" s="565"/>
      <c r="FX43" s="565"/>
      <c r="FY43" s="565"/>
      <c r="FZ43" s="565"/>
      <c r="GA43" s="565"/>
      <c r="GB43" s="565"/>
      <c r="GC43" s="565"/>
      <c r="GD43" s="565"/>
      <c r="GE43" s="565"/>
      <c r="GF43" s="565"/>
      <c r="GG43" s="565"/>
      <c r="GH43" s="565"/>
      <c r="GI43" s="565"/>
      <c r="GJ43" s="565"/>
      <c r="GK43" s="565"/>
      <c r="GL43" s="565"/>
      <c r="GM43" s="565"/>
      <c r="GN43" s="565"/>
      <c r="GO43" s="565"/>
      <c r="GP43" s="565"/>
      <c r="GQ43" s="565"/>
      <c r="GR43" s="565"/>
      <c r="GS43" s="565"/>
      <c r="GT43" s="565"/>
      <c r="GU43" s="565"/>
      <c r="GV43" s="565"/>
      <c r="GW43" s="565"/>
      <c r="GX43" s="565"/>
      <c r="GY43" s="565"/>
      <c r="GZ43" s="565"/>
      <c r="HA43" s="565"/>
      <c r="HB43" s="565"/>
      <c r="HC43" s="565"/>
      <c r="HD43" s="565"/>
      <c r="HE43" s="565"/>
      <c r="HF43" s="565"/>
      <c r="HG43" s="565"/>
      <c r="HH43" s="565"/>
      <c r="HI43" s="565"/>
      <c r="HJ43" s="565"/>
      <c r="HK43" s="565"/>
      <c r="HL43" s="565"/>
      <c r="HM43" s="565"/>
      <c r="HN43" s="565"/>
      <c r="HO43" s="565"/>
      <c r="HP43" s="565"/>
      <c r="HQ43" s="565"/>
      <c r="HR43" s="565"/>
      <c r="HS43" s="565"/>
      <c r="HT43" s="565"/>
      <c r="HU43" s="565"/>
      <c r="HV43" s="565"/>
      <c r="HW43" s="565"/>
      <c r="HX43" s="565"/>
      <c r="HY43" s="565"/>
      <c r="HZ43" s="565"/>
      <c r="IA43" s="565"/>
      <c r="IB43" s="565"/>
      <c r="IC43" s="565"/>
      <c r="ID43" s="565"/>
      <c r="IE43" s="565"/>
      <c r="IF43" s="565"/>
      <c r="IG43" s="565"/>
    </row>
    <row r="44" spans="1:241" s="594" customFormat="1" ht="26.25">
      <c r="A44" s="565"/>
      <c r="B44" s="595" t="s">
        <v>650</v>
      </c>
      <c r="C44" s="596">
        <v>0</v>
      </c>
      <c r="D44" s="597">
        <v>0</v>
      </c>
      <c r="E44" s="598">
        <v>0</v>
      </c>
      <c r="F44" s="570">
        <v>139</v>
      </c>
      <c r="G44" s="395">
        <v>16</v>
      </c>
      <c r="H44" s="395">
        <v>155</v>
      </c>
      <c r="I44" s="572">
        <v>0</v>
      </c>
      <c r="J44" s="395">
        <v>0</v>
      </c>
      <c r="K44" s="395">
        <v>0</v>
      </c>
      <c r="L44" s="570">
        <v>0</v>
      </c>
      <c r="M44" s="395">
        <v>0</v>
      </c>
      <c r="N44" s="395">
        <v>0</v>
      </c>
      <c r="O44" s="466">
        <v>0</v>
      </c>
      <c r="P44" s="408">
        <v>0</v>
      </c>
      <c r="Q44" s="665">
        <v>0</v>
      </c>
      <c r="R44" s="566"/>
      <c r="S44" s="566"/>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65"/>
      <c r="DV44" s="565"/>
      <c r="DW44" s="565"/>
      <c r="DX44" s="565"/>
      <c r="DY44" s="565"/>
      <c r="DZ44" s="565"/>
      <c r="EA44" s="565"/>
      <c r="EB44" s="565"/>
      <c r="EC44" s="565"/>
      <c r="ED44" s="565"/>
      <c r="EE44" s="565"/>
      <c r="EF44" s="565"/>
      <c r="EG44" s="565"/>
      <c r="EH44" s="565"/>
      <c r="EI44" s="565"/>
      <c r="EJ44" s="565"/>
      <c r="EK44" s="565"/>
      <c r="EL44" s="565"/>
      <c r="EM44" s="565"/>
      <c r="EN44" s="565"/>
      <c r="EO44" s="565"/>
      <c r="EP44" s="565"/>
      <c r="EQ44" s="565"/>
      <c r="ER44" s="565"/>
      <c r="ES44" s="565"/>
      <c r="ET44" s="565"/>
      <c r="EU44" s="565"/>
      <c r="EV44" s="565"/>
      <c r="EW44" s="565"/>
      <c r="EX44" s="565"/>
      <c r="EY44" s="565"/>
      <c r="EZ44" s="565"/>
      <c r="FA44" s="565"/>
      <c r="FB44" s="565"/>
      <c r="FC44" s="565"/>
      <c r="FD44" s="565"/>
      <c r="FE44" s="565"/>
      <c r="FF44" s="565"/>
      <c r="FG44" s="565"/>
      <c r="FH44" s="565"/>
      <c r="FI44" s="565"/>
      <c r="FJ44" s="565"/>
      <c r="FK44" s="565"/>
      <c r="FL44" s="565"/>
      <c r="FM44" s="565"/>
      <c r="FN44" s="565"/>
      <c r="FO44" s="565"/>
      <c r="FP44" s="565"/>
      <c r="FQ44" s="565"/>
      <c r="FR44" s="565"/>
      <c r="FS44" s="565"/>
      <c r="FT44" s="565"/>
      <c r="FU44" s="565"/>
      <c r="FV44" s="565"/>
      <c r="FW44" s="565"/>
      <c r="FX44" s="565"/>
      <c r="FY44" s="565"/>
      <c r="FZ44" s="565"/>
      <c r="GA44" s="565"/>
      <c r="GB44" s="565"/>
      <c r="GC44" s="565"/>
      <c r="GD44" s="565"/>
      <c r="GE44" s="565"/>
      <c r="GF44" s="565"/>
      <c r="GG44" s="565"/>
      <c r="GH44" s="565"/>
      <c r="GI44" s="565"/>
      <c r="GJ44" s="565"/>
      <c r="GK44" s="565"/>
      <c r="GL44" s="565"/>
      <c r="GM44" s="565"/>
      <c r="GN44" s="565"/>
      <c r="GO44" s="565"/>
      <c r="GP44" s="565"/>
      <c r="GQ44" s="565"/>
      <c r="GR44" s="565"/>
      <c r="GS44" s="565"/>
      <c r="GT44" s="565"/>
      <c r="GU44" s="565"/>
      <c r="GV44" s="565"/>
      <c r="GW44" s="565"/>
      <c r="GX44" s="565"/>
      <c r="GY44" s="565"/>
      <c r="GZ44" s="565"/>
      <c r="HA44" s="565"/>
      <c r="HB44" s="565"/>
      <c r="HC44" s="565"/>
      <c r="HD44" s="565"/>
      <c r="HE44" s="565"/>
      <c r="HF44" s="565"/>
      <c r="HG44" s="565"/>
      <c r="HH44" s="565"/>
      <c r="HI44" s="565"/>
      <c r="HJ44" s="565"/>
      <c r="HK44" s="565"/>
      <c r="HL44" s="565"/>
      <c r="HM44" s="565"/>
      <c r="HN44" s="565"/>
      <c r="HO44" s="565"/>
      <c r="HP44" s="565"/>
      <c r="HQ44" s="565"/>
      <c r="HR44" s="565"/>
      <c r="HS44" s="565"/>
      <c r="HT44" s="565"/>
      <c r="HU44" s="565"/>
      <c r="HV44" s="565"/>
      <c r="HW44" s="565"/>
      <c r="HX44" s="565"/>
      <c r="HY44" s="565"/>
      <c r="HZ44" s="565"/>
      <c r="IA44" s="565"/>
      <c r="IB44" s="565"/>
      <c r="IC44" s="565"/>
      <c r="ID44" s="565"/>
      <c r="IE44" s="565"/>
      <c r="IF44" s="565"/>
      <c r="IG44" s="565"/>
    </row>
    <row r="45" spans="1:241" s="594" customFormat="1" ht="30" customHeight="1">
      <c r="A45" s="565"/>
      <c r="B45" s="595" t="s">
        <v>727</v>
      </c>
      <c r="C45" s="570">
        <v>18</v>
      </c>
      <c r="D45" s="395">
        <v>82</v>
      </c>
      <c r="E45" s="571">
        <v>100</v>
      </c>
      <c r="F45" s="570">
        <v>17</v>
      </c>
      <c r="G45" s="395">
        <v>77</v>
      </c>
      <c r="H45" s="395">
        <v>94</v>
      </c>
      <c r="I45" s="572">
        <v>21</v>
      </c>
      <c r="J45" s="395">
        <v>94</v>
      </c>
      <c r="K45" s="395">
        <v>115</v>
      </c>
      <c r="L45" s="570">
        <v>19</v>
      </c>
      <c r="M45" s="395">
        <v>109</v>
      </c>
      <c r="N45" s="395">
        <v>128</v>
      </c>
      <c r="O45" s="466">
        <v>19</v>
      </c>
      <c r="P45" s="408">
        <v>95</v>
      </c>
      <c r="Q45" s="665">
        <v>114</v>
      </c>
      <c r="R45" s="566"/>
      <c r="S45" s="566"/>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65"/>
      <c r="DV45" s="565"/>
      <c r="DW45" s="565"/>
      <c r="DX45" s="565"/>
      <c r="DY45" s="565"/>
      <c r="DZ45" s="565"/>
      <c r="EA45" s="565"/>
      <c r="EB45" s="565"/>
      <c r="EC45" s="565"/>
      <c r="ED45" s="565"/>
      <c r="EE45" s="565"/>
      <c r="EF45" s="565"/>
      <c r="EG45" s="565"/>
      <c r="EH45" s="565"/>
      <c r="EI45" s="565"/>
      <c r="EJ45" s="565"/>
      <c r="EK45" s="565"/>
      <c r="EL45" s="565"/>
      <c r="EM45" s="565"/>
      <c r="EN45" s="565"/>
      <c r="EO45" s="565"/>
      <c r="EP45" s="565"/>
      <c r="EQ45" s="565"/>
      <c r="ER45" s="565"/>
      <c r="ES45" s="565"/>
      <c r="ET45" s="565"/>
      <c r="EU45" s="565"/>
      <c r="EV45" s="565"/>
      <c r="EW45" s="565"/>
      <c r="EX45" s="565"/>
      <c r="EY45" s="565"/>
      <c r="EZ45" s="565"/>
      <c r="FA45" s="565"/>
      <c r="FB45" s="565"/>
      <c r="FC45" s="565"/>
      <c r="FD45" s="565"/>
      <c r="FE45" s="565"/>
      <c r="FF45" s="565"/>
      <c r="FG45" s="565"/>
      <c r="FH45" s="565"/>
      <c r="FI45" s="565"/>
      <c r="FJ45" s="565"/>
      <c r="FK45" s="565"/>
      <c r="FL45" s="565"/>
      <c r="FM45" s="565"/>
      <c r="FN45" s="565"/>
      <c r="FO45" s="565"/>
      <c r="FP45" s="565"/>
      <c r="FQ45" s="565"/>
      <c r="FR45" s="565"/>
      <c r="FS45" s="565"/>
      <c r="FT45" s="565"/>
      <c r="FU45" s="565"/>
      <c r="FV45" s="565"/>
      <c r="FW45" s="565"/>
      <c r="FX45" s="565"/>
      <c r="FY45" s="565"/>
      <c r="FZ45" s="565"/>
      <c r="GA45" s="565"/>
      <c r="GB45" s="565"/>
      <c r="GC45" s="565"/>
      <c r="GD45" s="565"/>
      <c r="GE45" s="565"/>
      <c r="GF45" s="565"/>
      <c r="GG45" s="565"/>
      <c r="GH45" s="565"/>
      <c r="GI45" s="565"/>
      <c r="GJ45" s="565"/>
      <c r="GK45" s="565"/>
      <c r="GL45" s="565"/>
      <c r="GM45" s="565"/>
      <c r="GN45" s="565"/>
      <c r="GO45" s="565"/>
      <c r="GP45" s="565"/>
      <c r="GQ45" s="565"/>
      <c r="GR45" s="565"/>
      <c r="GS45" s="565"/>
      <c r="GT45" s="565"/>
      <c r="GU45" s="565"/>
      <c r="GV45" s="565"/>
      <c r="GW45" s="565"/>
      <c r="GX45" s="565"/>
      <c r="GY45" s="565"/>
      <c r="GZ45" s="565"/>
      <c r="HA45" s="565"/>
      <c r="HB45" s="565"/>
      <c r="HC45" s="565"/>
      <c r="HD45" s="565"/>
      <c r="HE45" s="565"/>
      <c r="HF45" s="565"/>
      <c r="HG45" s="565"/>
      <c r="HH45" s="565"/>
      <c r="HI45" s="565"/>
      <c r="HJ45" s="565"/>
      <c r="HK45" s="565"/>
      <c r="HL45" s="565"/>
      <c r="HM45" s="565"/>
      <c r="HN45" s="565"/>
      <c r="HO45" s="565"/>
      <c r="HP45" s="565"/>
      <c r="HQ45" s="565"/>
      <c r="HR45" s="565"/>
      <c r="HS45" s="565"/>
      <c r="HT45" s="565"/>
      <c r="HU45" s="565"/>
      <c r="HV45" s="565"/>
      <c r="HW45" s="565"/>
      <c r="HX45" s="565"/>
      <c r="HY45" s="565"/>
      <c r="HZ45" s="565"/>
      <c r="IA45" s="565"/>
      <c r="IB45" s="565"/>
      <c r="IC45" s="565"/>
      <c r="ID45" s="565"/>
      <c r="IE45" s="565"/>
      <c r="IF45" s="565"/>
      <c r="IG45" s="565"/>
    </row>
    <row r="46" spans="1:241" s="594" customFormat="1" ht="12.75">
      <c r="A46" s="565"/>
      <c r="B46" s="595" t="s">
        <v>649</v>
      </c>
      <c r="C46" s="570">
        <v>641</v>
      </c>
      <c r="D46" s="395">
        <v>386</v>
      </c>
      <c r="E46" s="571">
        <v>1027</v>
      </c>
      <c r="F46" s="570">
        <v>650</v>
      </c>
      <c r="G46" s="395">
        <v>395</v>
      </c>
      <c r="H46" s="395">
        <v>1045</v>
      </c>
      <c r="I46" s="572">
        <v>0</v>
      </c>
      <c r="J46" s="395">
        <v>0</v>
      </c>
      <c r="K46" s="395">
        <v>0</v>
      </c>
      <c r="L46" s="570">
        <v>0</v>
      </c>
      <c r="M46" s="395">
        <v>0</v>
      </c>
      <c r="N46" s="395">
        <v>0</v>
      </c>
      <c r="O46" s="466">
        <v>0</v>
      </c>
      <c r="P46" s="408">
        <v>0</v>
      </c>
      <c r="Q46" s="665">
        <v>0</v>
      </c>
      <c r="R46" s="566"/>
      <c r="S46" s="566"/>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65"/>
      <c r="DV46" s="565"/>
      <c r="DW46" s="565"/>
      <c r="DX46" s="565"/>
      <c r="DY46" s="565"/>
      <c r="DZ46" s="565"/>
      <c r="EA46" s="565"/>
      <c r="EB46" s="565"/>
      <c r="EC46" s="565"/>
      <c r="ED46" s="565"/>
      <c r="EE46" s="565"/>
      <c r="EF46" s="565"/>
      <c r="EG46" s="565"/>
      <c r="EH46" s="565"/>
      <c r="EI46" s="565"/>
      <c r="EJ46" s="565"/>
      <c r="EK46" s="565"/>
      <c r="EL46" s="565"/>
      <c r="EM46" s="565"/>
      <c r="EN46" s="565"/>
      <c r="EO46" s="565"/>
      <c r="EP46" s="565"/>
      <c r="EQ46" s="565"/>
      <c r="ER46" s="565"/>
      <c r="ES46" s="565"/>
      <c r="ET46" s="565"/>
      <c r="EU46" s="565"/>
      <c r="EV46" s="565"/>
      <c r="EW46" s="565"/>
      <c r="EX46" s="565"/>
      <c r="EY46" s="565"/>
      <c r="EZ46" s="565"/>
      <c r="FA46" s="565"/>
      <c r="FB46" s="565"/>
      <c r="FC46" s="565"/>
      <c r="FD46" s="565"/>
      <c r="FE46" s="565"/>
      <c r="FF46" s="565"/>
      <c r="FG46" s="565"/>
      <c r="FH46" s="565"/>
      <c r="FI46" s="565"/>
      <c r="FJ46" s="565"/>
      <c r="FK46" s="565"/>
      <c r="FL46" s="565"/>
      <c r="FM46" s="565"/>
      <c r="FN46" s="565"/>
      <c r="FO46" s="565"/>
      <c r="FP46" s="565"/>
      <c r="FQ46" s="565"/>
      <c r="FR46" s="565"/>
      <c r="FS46" s="565"/>
      <c r="FT46" s="565"/>
      <c r="FU46" s="565"/>
      <c r="FV46" s="565"/>
      <c r="FW46" s="565"/>
      <c r="FX46" s="565"/>
      <c r="FY46" s="565"/>
      <c r="FZ46" s="565"/>
      <c r="GA46" s="565"/>
      <c r="GB46" s="565"/>
      <c r="GC46" s="565"/>
      <c r="GD46" s="565"/>
      <c r="GE46" s="565"/>
      <c r="GF46" s="565"/>
      <c r="GG46" s="565"/>
      <c r="GH46" s="565"/>
      <c r="GI46" s="565"/>
      <c r="GJ46" s="565"/>
      <c r="GK46" s="565"/>
      <c r="GL46" s="565"/>
      <c r="GM46" s="565"/>
      <c r="GN46" s="565"/>
      <c r="GO46" s="565"/>
      <c r="GP46" s="565"/>
      <c r="GQ46" s="565"/>
      <c r="GR46" s="565"/>
      <c r="GS46" s="565"/>
      <c r="GT46" s="565"/>
      <c r="GU46" s="565"/>
      <c r="GV46" s="565"/>
      <c r="GW46" s="565"/>
      <c r="GX46" s="565"/>
      <c r="GY46" s="565"/>
      <c r="GZ46" s="565"/>
      <c r="HA46" s="565"/>
      <c r="HB46" s="565"/>
      <c r="HC46" s="565"/>
      <c r="HD46" s="565"/>
      <c r="HE46" s="565"/>
      <c r="HF46" s="565"/>
      <c r="HG46" s="565"/>
      <c r="HH46" s="565"/>
      <c r="HI46" s="565"/>
      <c r="HJ46" s="565"/>
      <c r="HK46" s="565"/>
      <c r="HL46" s="565"/>
      <c r="HM46" s="565"/>
      <c r="HN46" s="565"/>
      <c r="HO46" s="565"/>
      <c r="HP46" s="565"/>
      <c r="HQ46" s="565"/>
      <c r="HR46" s="565"/>
      <c r="HS46" s="565"/>
      <c r="HT46" s="565"/>
      <c r="HU46" s="565"/>
      <c r="HV46" s="565"/>
      <c r="HW46" s="565"/>
      <c r="HX46" s="565"/>
      <c r="HY46" s="565"/>
      <c r="HZ46" s="565"/>
      <c r="IA46" s="565"/>
      <c r="IB46" s="565"/>
      <c r="IC46" s="565"/>
      <c r="ID46" s="565"/>
      <c r="IE46" s="565"/>
      <c r="IF46" s="565"/>
      <c r="IG46" s="565"/>
    </row>
    <row r="47" spans="1:241" s="594" customFormat="1" ht="26.25">
      <c r="A47" s="565"/>
      <c r="B47" s="595" t="s">
        <v>685</v>
      </c>
      <c r="C47" s="570">
        <v>195</v>
      </c>
      <c r="D47" s="395">
        <v>212</v>
      </c>
      <c r="E47" s="571">
        <v>407</v>
      </c>
      <c r="F47" s="570">
        <v>251</v>
      </c>
      <c r="G47" s="395">
        <v>290</v>
      </c>
      <c r="H47" s="395">
        <v>541</v>
      </c>
      <c r="I47" s="572">
        <v>305</v>
      </c>
      <c r="J47" s="395">
        <v>327</v>
      </c>
      <c r="K47" s="395">
        <v>632</v>
      </c>
      <c r="L47" s="570">
        <v>0</v>
      </c>
      <c r="M47" s="395">
        <v>0</v>
      </c>
      <c r="N47" s="395">
        <v>0</v>
      </c>
      <c r="O47" s="466"/>
      <c r="P47" s="408"/>
      <c r="Q47" s="665"/>
      <c r="R47" s="566"/>
      <c r="S47" s="566"/>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565"/>
      <c r="BZ47" s="565"/>
      <c r="CA47" s="565"/>
      <c r="CB47" s="565"/>
      <c r="CC47" s="565"/>
      <c r="CD47" s="565"/>
      <c r="CE47" s="565"/>
      <c r="CF47" s="565"/>
      <c r="CG47" s="565"/>
      <c r="CH47" s="565"/>
      <c r="CI47" s="565"/>
      <c r="CJ47" s="565"/>
      <c r="CK47" s="565"/>
      <c r="CL47" s="565"/>
      <c r="CM47" s="565"/>
      <c r="CN47" s="565"/>
      <c r="CO47" s="565"/>
      <c r="CP47" s="565"/>
      <c r="CQ47" s="565"/>
      <c r="CR47" s="565"/>
      <c r="CS47" s="565"/>
      <c r="CT47" s="565"/>
      <c r="CU47" s="565"/>
      <c r="CV47" s="565"/>
      <c r="CW47" s="565"/>
      <c r="CX47" s="565"/>
      <c r="CY47" s="565"/>
      <c r="CZ47" s="565"/>
      <c r="DA47" s="565"/>
      <c r="DB47" s="565"/>
      <c r="DC47" s="565"/>
      <c r="DD47" s="565"/>
      <c r="DE47" s="565"/>
      <c r="DF47" s="565"/>
      <c r="DG47" s="565"/>
      <c r="DH47" s="565"/>
      <c r="DI47" s="565"/>
      <c r="DJ47" s="565"/>
      <c r="DK47" s="565"/>
      <c r="DL47" s="565"/>
      <c r="DM47" s="565"/>
      <c r="DN47" s="565"/>
      <c r="DO47" s="565"/>
      <c r="DP47" s="565"/>
      <c r="DQ47" s="565"/>
      <c r="DR47" s="565"/>
      <c r="DS47" s="565"/>
      <c r="DT47" s="565"/>
      <c r="DU47" s="565"/>
      <c r="DV47" s="565"/>
      <c r="DW47" s="565"/>
      <c r="DX47" s="565"/>
      <c r="DY47" s="565"/>
      <c r="DZ47" s="565"/>
      <c r="EA47" s="565"/>
      <c r="EB47" s="565"/>
      <c r="EC47" s="565"/>
      <c r="ED47" s="565"/>
      <c r="EE47" s="565"/>
      <c r="EF47" s="565"/>
      <c r="EG47" s="565"/>
      <c r="EH47" s="565"/>
      <c r="EI47" s="565"/>
      <c r="EJ47" s="565"/>
      <c r="EK47" s="565"/>
      <c r="EL47" s="565"/>
      <c r="EM47" s="565"/>
      <c r="EN47" s="565"/>
      <c r="EO47" s="565"/>
      <c r="EP47" s="565"/>
      <c r="EQ47" s="565"/>
      <c r="ER47" s="565"/>
      <c r="ES47" s="565"/>
      <c r="ET47" s="565"/>
      <c r="EU47" s="565"/>
      <c r="EV47" s="565"/>
      <c r="EW47" s="565"/>
      <c r="EX47" s="565"/>
      <c r="EY47" s="565"/>
      <c r="EZ47" s="565"/>
      <c r="FA47" s="565"/>
      <c r="FB47" s="565"/>
      <c r="FC47" s="565"/>
      <c r="FD47" s="565"/>
      <c r="FE47" s="565"/>
      <c r="FF47" s="565"/>
      <c r="FG47" s="565"/>
      <c r="FH47" s="565"/>
      <c r="FI47" s="565"/>
      <c r="FJ47" s="565"/>
      <c r="FK47" s="565"/>
      <c r="FL47" s="565"/>
      <c r="FM47" s="565"/>
      <c r="FN47" s="565"/>
      <c r="FO47" s="565"/>
      <c r="FP47" s="565"/>
      <c r="FQ47" s="565"/>
      <c r="FR47" s="565"/>
      <c r="FS47" s="565"/>
      <c r="FT47" s="565"/>
      <c r="FU47" s="565"/>
      <c r="FV47" s="565"/>
      <c r="FW47" s="565"/>
      <c r="FX47" s="565"/>
      <c r="FY47" s="565"/>
      <c r="FZ47" s="565"/>
      <c r="GA47" s="565"/>
      <c r="GB47" s="565"/>
      <c r="GC47" s="565"/>
      <c r="GD47" s="565"/>
      <c r="GE47" s="565"/>
      <c r="GF47" s="565"/>
      <c r="GG47" s="565"/>
      <c r="GH47" s="565"/>
      <c r="GI47" s="565"/>
      <c r="GJ47" s="565"/>
      <c r="GK47" s="565"/>
      <c r="GL47" s="565"/>
      <c r="GM47" s="565"/>
      <c r="GN47" s="565"/>
      <c r="GO47" s="565"/>
      <c r="GP47" s="565"/>
      <c r="GQ47" s="565"/>
      <c r="GR47" s="565"/>
      <c r="GS47" s="565"/>
      <c r="GT47" s="565"/>
      <c r="GU47" s="565"/>
      <c r="GV47" s="565"/>
      <c r="GW47" s="565"/>
      <c r="GX47" s="565"/>
      <c r="GY47" s="565"/>
      <c r="GZ47" s="565"/>
      <c r="HA47" s="565"/>
      <c r="HB47" s="565"/>
      <c r="HC47" s="565"/>
      <c r="HD47" s="565"/>
      <c r="HE47" s="565"/>
      <c r="HF47" s="565"/>
      <c r="HG47" s="565"/>
      <c r="HH47" s="565"/>
      <c r="HI47" s="565"/>
      <c r="HJ47" s="565"/>
      <c r="HK47" s="565"/>
      <c r="HL47" s="565"/>
      <c r="HM47" s="565"/>
      <c r="HN47" s="565"/>
      <c r="HO47" s="565"/>
      <c r="HP47" s="565"/>
      <c r="HQ47" s="565"/>
      <c r="HR47" s="565"/>
      <c r="HS47" s="565"/>
      <c r="HT47" s="565"/>
      <c r="HU47" s="565"/>
      <c r="HV47" s="565"/>
      <c r="HW47" s="565"/>
      <c r="HX47" s="565"/>
      <c r="HY47" s="565"/>
      <c r="HZ47" s="565"/>
      <c r="IA47" s="565"/>
      <c r="IB47" s="565"/>
      <c r="IC47" s="565"/>
      <c r="ID47" s="565"/>
      <c r="IE47" s="565"/>
      <c r="IF47" s="565"/>
      <c r="IG47" s="565"/>
    </row>
    <row r="48" spans="1:241" s="594" customFormat="1" ht="12.75">
      <c r="A48" s="565"/>
      <c r="B48" s="566" t="s">
        <v>717</v>
      </c>
      <c r="C48" s="570">
        <v>0</v>
      </c>
      <c r="D48" s="395">
        <v>0</v>
      </c>
      <c r="E48" s="571">
        <v>0</v>
      </c>
      <c r="F48" s="570">
        <v>0</v>
      </c>
      <c r="G48" s="395">
        <v>0</v>
      </c>
      <c r="H48" s="395">
        <v>0</v>
      </c>
      <c r="I48" s="572">
        <v>0</v>
      </c>
      <c r="J48" s="395">
        <v>0</v>
      </c>
      <c r="K48" s="395">
        <v>0</v>
      </c>
      <c r="L48" s="570">
        <v>299</v>
      </c>
      <c r="M48" s="395">
        <v>341</v>
      </c>
      <c r="N48" s="395">
        <v>640</v>
      </c>
      <c r="O48" s="466">
        <v>305</v>
      </c>
      <c r="P48" s="408">
        <v>335</v>
      </c>
      <c r="Q48" s="665">
        <v>640</v>
      </c>
      <c r="R48" s="566"/>
      <c r="S48" s="566"/>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5"/>
      <c r="BX48" s="565"/>
      <c r="BY48" s="565"/>
      <c r="BZ48" s="565"/>
      <c r="CA48" s="565"/>
      <c r="CB48" s="565"/>
      <c r="CC48" s="565"/>
      <c r="CD48" s="565"/>
      <c r="CE48" s="565"/>
      <c r="CF48" s="565"/>
      <c r="CG48" s="565"/>
      <c r="CH48" s="565"/>
      <c r="CI48" s="565"/>
      <c r="CJ48" s="565"/>
      <c r="CK48" s="565"/>
      <c r="CL48" s="565"/>
      <c r="CM48" s="565"/>
      <c r="CN48" s="565"/>
      <c r="CO48" s="565"/>
      <c r="CP48" s="565"/>
      <c r="CQ48" s="565"/>
      <c r="CR48" s="565"/>
      <c r="CS48" s="565"/>
      <c r="CT48" s="565"/>
      <c r="CU48" s="565"/>
      <c r="CV48" s="565"/>
      <c r="CW48" s="565"/>
      <c r="CX48" s="565"/>
      <c r="CY48" s="565"/>
      <c r="CZ48" s="565"/>
      <c r="DA48" s="565"/>
      <c r="DB48" s="565"/>
      <c r="DC48" s="565"/>
      <c r="DD48" s="565"/>
      <c r="DE48" s="565"/>
      <c r="DF48" s="565"/>
      <c r="DG48" s="565"/>
      <c r="DH48" s="565"/>
      <c r="DI48" s="565"/>
      <c r="DJ48" s="565"/>
      <c r="DK48" s="565"/>
      <c r="DL48" s="565"/>
      <c r="DM48" s="565"/>
      <c r="DN48" s="565"/>
      <c r="DO48" s="565"/>
      <c r="DP48" s="565"/>
      <c r="DQ48" s="565"/>
      <c r="DR48" s="565"/>
      <c r="DS48" s="565"/>
      <c r="DT48" s="565"/>
      <c r="DU48" s="565"/>
      <c r="DV48" s="565"/>
      <c r="DW48" s="565"/>
      <c r="DX48" s="565"/>
      <c r="DY48" s="565"/>
      <c r="DZ48" s="565"/>
      <c r="EA48" s="565"/>
      <c r="EB48" s="565"/>
      <c r="EC48" s="565"/>
      <c r="ED48" s="565"/>
      <c r="EE48" s="565"/>
      <c r="EF48" s="565"/>
      <c r="EG48" s="565"/>
      <c r="EH48" s="565"/>
      <c r="EI48" s="565"/>
      <c r="EJ48" s="565"/>
      <c r="EK48" s="565"/>
      <c r="EL48" s="565"/>
      <c r="EM48" s="565"/>
      <c r="EN48" s="565"/>
      <c r="EO48" s="565"/>
      <c r="EP48" s="565"/>
      <c r="EQ48" s="565"/>
      <c r="ER48" s="565"/>
      <c r="ES48" s="565"/>
      <c r="ET48" s="565"/>
      <c r="EU48" s="565"/>
      <c r="EV48" s="565"/>
      <c r="EW48" s="565"/>
      <c r="EX48" s="565"/>
      <c r="EY48" s="565"/>
      <c r="EZ48" s="565"/>
      <c r="FA48" s="565"/>
      <c r="FB48" s="565"/>
      <c r="FC48" s="565"/>
      <c r="FD48" s="565"/>
      <c r="FE48" s="565"/>
      <c r="FF48" s="565"/>
      <c r="FG48" s="565"/>
      <c r="FH48" s="565"/>
      <c r="FI48" s="565"/>
      <c r="FJ48" s="565"/>
      <c r="FK48" s="565"/>
      <c r="FL48" s="565"/>
      <c r="FM48" s="565"/>
      <c r="FN48" s="565"/>
      <c r="FO48" s="565"/>
      <c r="FP48" s="565"/>
      <c r="FQ48" s="565"/>
      <c r="FR48" s="565"/>
      <c r="FS48" s="565"/>
      <c r="FT48" s="565"/>
      <c r="FU48" s="565"/>
      <c r="FV48" s="565"/>
      <c r="FW48" s="565"/>
      <c r="FX48" s="565"/>
      <c r="FY48" s="565"/>
      <c r="FZ48" s="565"/>
      <c r="GA48" s="565"/>
      <c r="GB48" s="565"/>
      <c r="GC48" s="565"/>
      <c r="GD48" s="565"/>
      <c r="GE48" s="565"/>
      <c r="GF48" s="565"/>
      <c r="GG48" s="565"/>
      <c r="GH48" s="565"/>
      <c r="GI48" s="565"/>
      <c r="GJ48" s="565"/>
      <c r="GK48" s="565"/>
      <c r="GL48" s="565"/>
      <c r="GM48" s="565"/>
      <c r="GN48" s="565"/>
      <c r="GO48" s="565"/>
      <c r="GP48" s="565"/>
      <c r="GQ48" s="565"/>
      <c r="GR48" s="565"/>
      <c r="GS48" s="565"/>
      <c r="GT48" s="565"/>
      <c r="GU48" s="565"/>
      <c r="GV48" s="565"/>
      <c r="GW48" s="565"/>
      <c r="GX48" s="565"/>
      <c r="GY48" s="565"/>
      <c r="GZ48" s="565"/>
      <c r="HA48" s="565"/>
      <c r="HB48" s="565"/>
      <c r="HC48" s="565"/>
      <c r="HD48" s="565"/>
      <c r="HE48" s="565"/>
      <c r="HF48" s="565"/>
      <c r="HG48" s="565"/>
      <c r="HH48" s="565"/>
      <c r="HI48" s="565"/>
      <c r="HJ48" s="565"/>
      <c r="HK48" s="565"/>
      <c r="HL48" s="565"/>
      <c r="HM48" s="565"/>
      <c r="HN48" s="565"/>
      <c r="HO48" s="565"/>
      <c r="HP48" s="565"/>
      <c r="HQ48" s="565"/>
      <c r="HR48" s="565"/>
      <c r="HS48" s="565"/>
      <c r="HT48" s="565"/>
      <c r="HU48" s="565"/>
      <c r="HV48" s="565"/>
      <c r="HW48" s="565"/>
      <c r="HX48" s="565"/>
      <c r="HY48" s="565"/>
      <c r="HZ48" s="565"/>
      <c r="IA48" s="565"/>
      <c r="IB48" s="565"/>
      <c r="IC48" s="565"/>
      <c r="ID48" s="565"/>
      <c r="IE48" s="565"/>
      <c r="IF48" s="565"/>
      <c r="IG48" s="565"/>
    </row>
    <row r="49" spans="1:241" s="594" customFormat="1" ht="24" customHeight="1">
      <c r="A49" s="565"/>
      <c r="B49" s="595" t="s">
        <v>647</v>
      </c>
      <c r="C49" s="570">
        <v>249</v>
      </c>
      <c r="D49" s="395">
        <v>24</v>
      </c>
      <c r="E49" s="571">
        <v>273</v>
      </c>
      <c r="F49" s="570">
        <v>347</v>
      </c>
      <c r="G49" s="395">
        <v>27</v>
      </c>
      <c r="H49" s="395">
        <v>374</v>
      </c>
      <c r="I49" s="572">
        <v>0</v>
      </c>
      <c r="J49" s="395">
        <v>0</v>
      </c>
      <c r="K49" s="395">
        <v>0</v>
      </c>
      <c r="L49" s="570">
        <v>0</v>
      </c>
      <c r="M49" s="395">
        <v>0</v>
      </c>
      <c r="N49" s="395">
        <v>0</v>
      </c>
      <c r="O49" s="466">
        <v>0</v>
      </c>
      <c r="P49" s="408">
        <v>0</v>
      </c>
      <c r="Q49" s="665">
        <v>0</v>
      </c>
      <c r="R49" s="566"/>
      <c r="S49" s="566"/>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5"/>
      <c r="BH49" s="565"/>
      <c r="BI49" s="565"/>
      <c r="BJ49" s="565"/>
      <c r="BK49" s="565"/>
      <c r="BL49" s="565"/>
      <c r="BM49" s="565"/>
      <c r="BN49" s="565"/>
      <c r="BO49" s="565"/>
      <c r="BP49" s="565"/>
      <c r="BQ49" s="565"/>
      <c r="BR49" s="565"/>
      <c r="BS49" s="565"/>
      <c r="BT49" s="565"/>
      <c r="BU49" s="565"/>
      <c r="BV49" s="565"/>
      <c r="BW49" s="565"/>
      <c r="BX49" s="565"/>
      <c r="BY49" s="565"/>
      <c r="BZ49" s="565"/>
      <c r="CA49" s="565"/>
      <c r="CB49" s="565"/>
      <c r="CC49" s="565"/>
      <c r="CD49" s="565"/>
      <c r="CE49" s="565"/>
      <c r="CF49" s="565"/>
      <c r="CG49" s="565"/>
      <c r="CH49" s="565"/>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65"/>
      <c r="DV49" s="565"/>
      <c r="DW49" s="565"/>
      <c r="DX49" s="565"/>
      <c r="DY49" s="565"/>
      <c r="DZ49" s="565"/>
      <c r="EA49" s="565"/>
      <c r="EB49" s="565"/>
      <c r="EC49" s="565"/>
      <c r="ED49" s="565"/>
      <c r="EE49" s="565"/>
      <c r="EF49" s="565"/>
      <c r="EG49" s="565"/>
      <c r="EH49" s="565"/>
      <c r="EI49" s="565"/>
      <c r="EJ49" s="565"/>
      <c r="EK49" s="565"/>
      <c r="EL49" s="565"/>
      <c r="EM49" s="565"/>
      <c r="EN49" s="565"/>
      <c r="EO49" s="565"/>
      <c r="EP49" s="565"/>
      <c r="EQ49" s="565"/>
      <c r="ER49" s="565"/>
      <c r="ES49" s="565"/>
      <c r="ET49" s="565"/>
      <c r="EU49" s="565"/>
      <c r="EV49" s="565"/>
      <c r="EW49" s="565"/>
      <c r="EX49" s="565"/>
      <c r="EY49" s="565"/>
      <c r="EZ49" s="565"/>
      <c r="FA49" s="565"/>
      <c r="FB49" s="565"/>
      <c r="FC49" s="565"/>
      <c r="FD49" s="565"/>
      <c r="FE49" s="565"/>
      <c r="FF49" s="565"/>
      <c r="FG49" s="565"/>
      <c r="FH49" s="565"/>
      <c r="FI49" s="565"/>
      <c r="FJ49" s="565"/>
      <c r="FK49" s="565"/>
      <c r="FL49" s="565"/>
      <c r="FM49" s="565"/>
      <c r="FN49" s="565"/>
      <c r="FO49" s="565"/>
      <c r="FP49" s="565"/>
      <c r="FQ49" s="565"/>
      <c r="FR49" s="565"/>
      <c r="FS49" s="565"/>
      <c r="FT49" s="565"/>
      <c r="FU49" s="565"/>
      <c r="FV49" s="565"/>
      <c r="FW49" s="565"/>
      <c r="FX49" s="565"/>
      <c r="FY49" s="565"/>
      <c r="FZ49" s="565"/>
      <c r="GA49" s="565"/>
      <c r="GB49" s="565"/>
      <c r="GC49" s="565"/>
      <c r="GD49" s="565"/>
      <c r="GE49" s="565"/>
      <c r="GF49" s="565"/>
      <c r="GG49" s="565"/>
      <c r="GH49" s="565"/>
      <c r="GI49" s="565"/>
      <c r="GJ49" s="565"/>
      <c r="GK49" s="565"/>
      <c r="GL49" s="565"/>
      <c r="GM49" s="565"/>
      <c r="GN49" s="565"/>
      <c r="GO49" s="565"/>
      <c r="GP49" s="565"/>
      <c r="GQ49" s="565"/>
      <c r="GR49" s="565"/>
      <c r="GS49" s="565"/>
      <c r="GT49" s="565"/>
      <c r="GU49" s="565"/>
      <c r="GV49" s="565"/>
      <c r="GW49" s="565"/>
      <c r="GX49" s="565"/>
      <c r="GY49" s="565"/>
      <c r="GZ49" s="565"/>
      <c r="HA49" s="565"/>
      <c r="HB49" s="565"/>
      <c r="HC49" s="565"/>
      <c r="HD49" s="565"/>
      <c r="HE49" s="565"/>
      <c r="HF49" s="565"/>
      <c r="HG49" s="565"/>
      <c r="HH49" s="565"/>
      <c r="HI49" s="565"/>
      <c r="HJ49" s="565"/>
      <c r="HK49" s="565"/>
      <c r="HL49" s="565"/>
      <c r="HM49" s="565"/>
      <c r="HN49" s="565"/>
      <c r="HO49" s="565"/>
      <c r="HP49" s="565"/>
      <c r="HQ49" s="565"/>
      <c r="HR49" s="565"/>
      <c r="HS49" s="565"/>
      <c r="HT49" s="565"/>
      <c r="HU49" s="565"/>
      <c r="HV49" s="565"/>
      <c r="HW49" s="565"/>
      <c r="HX49" s="565"/>
      <c r="HY49" s="565"/>
      <c r="HZ49" s="565"/>
      <c r="IA49" s="565"/>
      <c r="IB49" s="565"/>
      <c r="IC49" s="565"/>
      <c r="ID49" s="565"/>
      <c r="IE49" s="565"/>
      <c r="IF49" s="565"/>
      <c r="IG49" s="565"/>
    </row>
    <row r="50" spans="1:241" s="594" customFormat="1" ht="39">
      <c r="A50" s="565"/>
      <c r="B50" s="595" t="s">
        <v>684</v>
      </c>
      <c r="C50" s="570">
        <v>38</v>
      </c>
      <c r="D50" s="395">
        <v>120</v>
      </c>
      <c r="E50" s="571">
        <v>158</v>
      </c>
      <c r="F50" s="570">
        <v>34</v>
      </c>
      <c r="G50" s="395">
        <v>132</v>
      </c>
      <c r="H50" s="395">
        <v>166</v>
      </c>
      <c r="I50" s="572">
        <v>0</v>
      </c>
      <c r="J50" s="395">
        <v>0</v>
      </c>
      <c r="K50" s="395">
        <v>0</v>
      </c>
      <c r="L50" s="570">
        <v>0</v>
      </c>
      <c r="M50" s="395">
        <v>0</v>
      </c>
      <c r="N50" s="395">
        <v>0</v>
      </c>
      <c r="O50" s="466">
        <v>0</v>
      </c>
      <c r="P50" s="408">
        <v>0</v>
      </c>
      <c r="Q50" s="665">
        <v>0</v>
      </c>
      <c r="R50" s="566"/>
      <c r="S50" s="566"/>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5"/>
      <c r="CA50" s="565"/>
      <c r="CB50" s="565"/>
      <c r="CC50" s="565"/>
      <c r="CD50" s="565"/>
      <c r="CE50" s="565"/>
      <c r="CF50" s="565"/>
      <c r="CG50" s="565"/>
      <c r="CH50" s="565"/>
      <c r="CI50" s="565"/>
      <c r="CJ50" s="565"/>
      <c r="CK50" s="565"/>
      <c r="CL50" s="565"/>
      <c r="CM50" s="565"/>
      <c r="CN50" s="565"/>
      <c r="CO50" s="565"/>
      <c r="CP50" s="565"/>
      <c r="CQ50" s="565"/>
      <c r="CR50" s="565"/>
      <c r="CS50" s="565"/>
      <c r="CT50" s="565"/>
      <c r="CU50" s="565"/>
      <c r="CV50" s="565"/>
      <c r="CW50" s="565"/>
      <c r="CX50" s="565"/>
      <c r="CY50" s="565"/>
      <c r="CZ50" s="565"/>
      <c r="DA50" s="565"/>
      <c r="DB50" s="565"/>
      <c r="DC50" s="565"/>
      <c r="DD50" s="565"/>
      <c r="DE50" s="565"/>
      <c r="DF50" s="565"/>
      <c r="DG50" s="565"/>
      <c r="DH50" s="565"/>
      <c r="DI50" s="565"/>
      <c r="DJ50" s="565"/>
      <c r="DK50" s="565"/>
      <c r="DL50" s="565"/>
      <c r="DM50" s="565"/>
      <c r="DN50" s="565"/>
      <c r="DO50" s="565"/>
      <c r="DP50" s="565"/>
      <c r="DQ50" s="565"/>
      <c r="DR50" s="565"/>
      <c r="DS50" s="565"/>
      <c r="DT50" s="565"/>
      <c r="DU50" s="565"/>
      <c r="DV50" s="565"/>
      <c r="DW50" s="565"/>
      <c r="DX50" s="565"/>
      <c r="DY50" s="565"/>
      <c r="DZ50" s="565"/>
      <c r="EA50" s="565"/>
      <c r="EB50" s="565"/>
      <c r="EC50" s="565"/>
      <c r="ED50" s="565"/>
      <c r="EE50" s="565"/>
      <c r="EF50" s="565"/>
      <c r="EG50" s="565"/>
      <c r="EH50" s="565"/>
      <c r="EI50" s="565"/>
      <c r="EJ50" s="565"/>
      <c r="EK50" s="565"/>
      <c r="EL50" s="565"/>
      <c r="EM50" s="565"/>
      <c r="EN50" s="565"/>
      <c r="EO50" s="565"/>
      <c r="EP50" s="565"/>
      <c r="EQ50" s="565"/>
      <c r="ER50" s="565"/>
      <c r="ES50" s="565"/>
      <c r="ET50" s="565"/>
      <c r="EU50" s="565"/>
      <c r="EV50" s="565"/>
      <c r="EW50" s="565"/>
      <c r="EX50" s="565"/>
      <c r="EY50" s="565"/>
      <c r="EZ50" s="565"/>
      <c r="FA50" s="565"/>
      <c r="FB50" s="565"/>
      <c r="FC50" s="565"/>
      <c r="FD50" s="565"/>
      <c r="FE50" s="565"/>
      <c r="FF50" s="565"/>
      <c r="FG50" s="565"/>
      <c r="FH50" s="565"/>
      <c r="FI50" s="565"/>
      <c r="FJ50" s="565"/>
      <c r="FK50" s="565"/>
      <c r="FL50" s="565"/>
      <c r="FM50" s="565"/>
      <c r="FN50" s="565"/>
      <c r="FO50" s="565"/>
      <c r="FP50" s="565"/>
      <c r="FQ50" s="565"/>
      <c r="FR50" s="565"/>
      <c r="FS50" s="565"/>
      <c r="FT50" s="565"/>
      <c r="FU50" s="565"/>
      <c r="FV50" s="565"/>
      <c r="FW50" s="565"/>
      <c r="FX50" s="565"/>
      <c r="FY50" s="565"/>
      <c r="FZ50" s="565"/>
      <c r="GA50" s="565"/>
      <c r="GB50" s="565"/>
      <c r="GC50" s="565"/>
      <c r="GD50" s="565"/>
      <c r="GE50" s="565"/>
      <c r="GF50" s="565"/>
      <c r="GG50" s="565"/>
      <c r="GH50" s="565"/>
      <c r="GI50" s="565"/>
      <c r="GJ50" s="565"/>
      <c r="GK50" s="565"/>
      <c r="GL50" s="565"/>
      <c r="GM50" s="565"/>
      <c r="GN50" s="565"/>
      <c r="GO50" s="565"/>
      <c r="GP50" s="565"/>
      <c r="GQ50" s="565"/>
      <c r="GR50" s="565"/>
      <c r="GS50" s="565"/>
      <c r="GT50" s="565"/>
      <c r="GU50" s="565"/>
      <c r="GV50" s="565"/>
      <c r="GW50" s="565"/>
      <c r="GX50" s="565"/>
      <c r="GY50" s="565"/>
      <c r="GZ50" s="565"/>
      <c r="HA50" s="565"/>
      <c r="HB50" s="565"/>
      <c r="HC50" s="565"/>
      <c r="HD50" s="565"/>
      <c r="HE50" s="565"/>
      <c r="HF50" s="565"/>
      <c r="HG50" s="565"/>
      <c r="HH50" s="565"/>
      <c r="HI50" s="565"/>
      <c r="HJ50" s="565"/>
      <c r="HK50" s="565"/>
      <c r="HL50" s="565"/>
      <c r="HM50" s="565"/>
      <c r="HN50" s="565"/>
      <c r="HO50" s="565"/>
      <c r="HP50" s="565"/>
      <c r="HQ50" s="565"/>
      <c r="HR50" s="565"/>
      <c r="HS50" s="565"/>
      <c r="HT50" s="565"/>
      <c r="HU50" s="565"/>
      <c r="HV50" s="565"/>
      <c r="HW50" s="565"/>
      <c r="HX50" s="565"/>
      <c r="HY50" s="565"/>
      <c r="HZ50" s="565"/>
      <c r="IA50" s="565"/>
      <c r="IB50" s="565"/>
      <c r="IC50" s="565"/>
      <c r="ID50" s="565"/>
      <c r="IE50" s="565"/>
      <c r="IF50" s="565"/>
      <c r="IG50" s="565"/>
    </row>
    <row r="51" spans="1:241" s="594" customFormat="1" ht="52.5">
      <c r="A51" s="565"/>
      <c r="B51" s="595" t="s">
        <v>683</v>
      </c>
      <c r="C51" s="570">
        <v>0</v>
      </c>
      <c r="D51" s="395">
        <v>0</v>
      </c>
      <c r="E51" s="571">
        <v>0</v>
      </c>
      <c r="F51" s="570">
        <v>3</v>
      </c>
      <c r="G51" s="395">
        <v>19</v>
      </c>
      <c r="H51" s="395">
        <v>22</v>
      </c>
      <c r="I51" s="572">
        <v>0</v>
      </c>
      <c r="J51" s="395">
        <v>0</v>
      </c>
      <c r="K51" s="395">
        <v>0</v>
      </c>
      <c r="L51" s="570">
        <v>0</v>
      </c>
      <c r="M51" s="395">
        <v>0</v>
      </c>
      <c r="N51" s="395">
        <v>0</v>
      </c>
      <c r="O51" s="466">
        <v>0</v>
      </c>
      <c r="P51" s="408">
        <v>0</v>
      </c>
      <c r="Q51" s="665">
        <v>0</v>
      </c>
      <c r="R51" s="566"/>
      <c r="S51" s="566"/>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5"/>
      <c r="AS51" s="565"/>
      <c r="AT51" s="565"/>
      <c r="AU51" s="565"/>
      <c r="AV51" s="565"/>
      <c r="AW51" s="565"/>
      <c r="AX51" s="565"/>
      <c r="AY51" s="565"/>
      <c r="AZ51" s="565"/>
      <c r="BA51" s="565"/>
      <c r="BB51" s="565"/>
      <c r="BC51" s="565"/>
      <c r="BD51" s="565"/>
      <c r="BE51" s="565"/>
      <c r="BF51" s="565"/>
      <c r="BG51" s="565"/>
      <c r="BH51" s="565"/>
      <c r="BI51" s="565"/>
      <c r="BJ51" s="565"/>
      <c r="BK51" s="565"/>
      <c r="BL51" s="565"/>
      <c r="BM51" s="565"/>
      <c r="BN51" s="565"/>
      <c r="BO51" s="565"/>
      <c r="BP51" s="565"/>
      <c r="BQ51" s="565"/>
      <c r="BR51" s="565"/>
      <c r="BS51" s="565"/>
      <c r="BT51" s="565"/>
      <c r="BU51" s="565"/>
      <c r="BV51" s="565"/>
      <c r="BW51" s="565"/>
      <c r="BX51" s="565"/>
      <c r="BY51" s="565"/>
      <c r="BZ51" s="565"/>
      <c r="CA51" s="565"/>
      <c r="CB51" s="565"/>
      <c r="CC51" s="565"/>
      <c r="CD51" s="565"/>
      <c r="CE51" s="565"/>
      <c r="CF51" s="565"/>
      <c r="CG51" s="565"/>
      <c r="CH51" s="565"/>
      <c r="CI51" s="565"/>
      <c r="CJ51" s="565"/>
      <c r="CK51" s="565"/>
      <c r="CL51" s="565"/>
      <c r="CM51" s="565"/>
      <c r="CN51" s="565"/>
      <c r="CO51" s="565"/>
      <c r="CP51" s="565"/>
      <c r="CQ51" s="565"/>
      <c r="CR51" s="565"/>
      <c r="CS51" s="565"/>
      <c r="CT51" s="565"/>
      <c r="CU51" s="565"/>
      <c r="CV51" s="565"/>
      <c r="CW51" s="565"/>
      <c r="CX51" s="565"/>
      <c r="CY51" s="565"/>
      <c r="CZ51" s="565"/>
      <c r="DA51" s="565"/>
      <c r="DB51" s="565"/>
      <c r="DC51" s="565"/>
      <c r="DD51" s="565"/>
      <c r="DE51" s="565"/>
      <c r="DF51" s="565"/>
      <c r="DG51" s="565"/>
      <c r="DH51" s="565"/>
      <c r="DI51" s="565"/>
      <c r="DJ51" s="565"/>
      <c r="DK51" s="565"/>
      <c r="DL51" s="565"/>
      <c r="DM51" s="565"/>
      <c r="DN51" s="565"/>
      <c r="DO51" s="565"/>
      <c r="DP51" s="565"/>
      <c r="DQ51" s="565"/>
      <c r="DR51" s="565"/>
      <c r="DS51" s="565"/>
      <c r="DT51" s="565"/>
      <c r="DU51" s="565"/>
      <c r="DV51" s="565"/>
      <c r="DW51" s="565"/>
      <c r="DX51" s="565"/>
      <c r="DY51" s="565"/>
      <c r="DZ51" s="565"/>
      <c r="EA51" s="565"/>
      <c r="EB51" s="565"/>
      <c r="EC51" s="565"/>
      <c r="ED51" s="565"/>
      <c r="EE51" s="565"/>
      <c r="EF51" s="565"/>
      <c r="EG51" s="565"/>
      <c r="EH51" s="565"/>
      <c r="EI51" s="565"/>
      <c r="EJ51" s="565"/>
      <c r="EK51" s="565"/>
      <c r="EL51" s="565"/>
      <c r="EM51" s="565"/>
      <c r="EN51" s="565"/>
      <c r="EO51" s="565"/>
      <c r="EP51" s="565"/>
      <c r="EQ51" s="565"/>
      <c r="ER51" s="565"/>
      <c r="ES51" s="565"/>
      <c r="ET51" s="565"/>
      <c r="EU51" s="565"/>
      <c r="EV51" s="565"/>
      <c r="EW51" s="565"/>
      <c r="EX51" s="565"/>
      <c r="EY51" s="565"/>
      <c r="EZ51" s="565"/>
      <c r="FA51" s="565"/>
      <c r="FB51" s="565"/>
      <c r="FC51" s="565"/>
      <c r="FD51" s="565"/>
      <c r="FE51" s="565"/>
      <c r="FF51" s="565"/>
      <c r="FG51" s="565"/>
      <c r="FH51" s="565"/>
      <c r="FI51" s="565"/>
      <c r="FJ51" s="565"/>
      <c r="FK51" s="565"/>
      <c r="FL51" s="565"/>
      <c r="FM51" s="565"/>
      <c r="FN51" s="565"/>
      <c r="FO51" s="565"/>
      <c r="FP51" s="565"/>
      <c r="FQ51" s="565"/>
      <c r="FR51" s="565"/>
      <c r="FS51" s="565"/>
      <c r="FT51" s="565"/>
      <c r="FU51" s="565"/>
      <c r="FV51" s="565"/>
      <c r="FW51" s="565"/>
      <c r="FX51" s="565"/>
      <c r="FY51" s="565"/>
      <c r="FZ51" s="565"/>
      <c r="GA51" s="565"/>
      <c r="GB51" s="565"/>
      <c r="GC51" s="565"/>
      <c r="GD51" s="565"/>
      <c r="GE51" s="565"/>
      <c r="GF51" s="565"/>
      <c r="GG51" s="565"/>
      <c r="GH51" s="565"/>
      <c r="GI51" s="565"/>
      <c r="GJ51" s="565"/>
      <c r="GK51" s="565"/>
      <c r="GL51" s="565"/>
      <c r="GM51" s="565"/>
      <c r="GN51" s="565"/>
      <c r="GO51" s="565"/>
      <c r="GP51" s="565"/>
      <c r="GQ51" s="565"/>
      <c r="GR51" s="565"/>
      <c r="GS51" s="565"/>
      <c r="GT51" s="565"/>
      <c r="GU51" s="565"/>
      <c r="GV51" s="565"/>
      <c r="GW51" s="565"/>
      <c r="GX51" s="565"/>
      <c r="GY51" s="565"/>
      <c r="GZ51" s="565"/>
      <c r="HA51" s="565"/>
      <c r="HB51" s="565"/>
      <c r="HC51" s="565"/>
      <c r="HD51" s="565"/>
      <c r="HE51" s="565"/>
      <c r="HF51" s="565"/>
      <c r="HG51" s="565"/>
      <c r="HH51" s="565"/>
      <c r="HI51" s="565"/>
      <c r="HJ51" s="565"/>
      <c r="HK51" s="565"/>
      <c r="HL51" s="565"/>
      <c r="HM51" s="565"/>
      <c r="HN51" s="565"/>
      <c r="HO51" s="565"/>
      <c r="HP51" s="565"/>
      <c r="HQ51" s="565"/>
      <c r="HR51" s="565"/>
      <c r="HS51" s="565"/>
      <c r="HT51" s="565"/>
      <c r="HU51" s="565"/>
      <c r="HV51" s="565"/>
      <c r="HW51" s="565"/>
      <c r="HX51" s="565"/>
      <c r="HY51" s="565"/>
      <c r="HZ51" s="565"/>
      <c r="IA51" s="565"/>
      <c r="IB51" s="565"/>
      <c r="IC51" s="565"/>
      <c r="ID51" s="565"/>
      <c r="IE51" s="565"/>
      <c r="IF51" s="565"/>
      <c r="IG51" s="565"/>
    </row>
    <row r="52" spans="1:241" s="594" customFormat="1" ht="26.25">
      <c r="A52" s="565"/>
      <c r="B52" s="595" t="s">
        <v>682</v>
      </c>
      <c r="C52" s="570">
        <v>58</v>
      </c>
      <c r="D52" s="395">
        <v>219</v>
      </c>
      <c r="E52" s="571">
        <v>277</v>
      </c>
      <c r="F52" s="570">
        <v>57</v>
      </c>
      <c r="G52" s="395">
        <v>188</v>
      </c>
      <c r="H52" s="395">
        <v>245</v>
      </c>
      <c r="I52" s="572">
        <v>0</v>
      </c>
      <c r="J52" s="395">
        <v>0</v>
      </c>
      <c r="K52" s="395">
        <v>0</v>
      </c>
      <c r="L52" s="570">
        <v>0</v>
      </c>
      <c r="M52" s="395">
        <v>0</v>
      </c>
      <c r="N52" s="395">
        <v>0</v>
      </c>
      <c r="O52" s="466">
        <v>0</v>
      </c>
      <c r="P52" s="408">
        <v>0</v>
      </c>
      <c r="Q52" s="665">
        <v>0</v>
      </c>
      <c r="R52" s="566"/>
      <c r="S52" s="566"/>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c r="BY52" s="565"/>
      <c r="BZ52" s="565"/>
      <c r="CA52" s="565"/>
      <c r="CB52" s="565"/>
      <c r="CC52" s="565"/>
      <c r="CD52" s="565"/>
      <c r="CE52" s="565"/>
      <c r="CF52" s="565"/>
      <c r="CG52" s="565"/>
      <c r="CH52" s="565"/>
      <c r="CI52" s="565"/>
      <c r="CJ52" s="565"/>
      <c r="CK52" s="565"/>
      <c r="CL52" s="565"/>
      <c r="CM52" s="565"/>
      <c r="CN52" s="565"/>
      <c r="CO52" s="565"/>
      <c r="CP52" s="565"/>
      <c r="CQ52" s="565"/>
      <c r="CR52" s="565"/>
      <c r="CS52" s="565"/>
      <c r="CT52" s="565"/>
      <c r="CU52" s="565"/>
      <c r="CV52" s="565"/>
      <c r="CW52" s="565"/>
      <c r="CX52" s="565"/>
      <c r="CY52" s="565"/>
      <c r="CZ52" s="565"/>
      <c r="DA52" s="565"/>
      <c r="DB52" s="565"/>
      <c r="DC52" s="565"/>
      <c r="DD52" s="565"/>
      <c r="DE52" s="565"/>
      <c r="DF52" s="565"/>
      <c r="DG52" s="565"/>
      <c r="DH52" s="565"/>
      <c r="DI52" s="565"/>
      <c r="DJ52" s="565"/>
      <c r="DK52" s="565"/>
      <c r="DL52" s="565"/>
      <c r="DM52" s="565"/>
      <c r="DN52" s="565"/>
      <c r="DO52" s="565"/>
      <c r="DP52" s="565"/>
      <c r="DQ52" s="565"/>
      <c r="DR52" s="565"/>
      <c r="DS52" s="565"/>
      <c r="DT52" s="565"/>
      <c r="DU52" s="565"/>
      <c r="DV52" s="565"/>
      <c r="DW52" s="565"/>
      <c r="DX52" s="565"/>
      <c r="DY52" s="565"/>
      <c r="DZ52" s="565"/>
      <c r="EA52" s="565"/>
      <c r="EB52" s="565"/>
      <c r="EC52" s="565"/>
      <c r="ED52" s="565"/>
      <c r="EE52" s="565"/>
      <c r="EF52" s="565"/>
      <c r="EG52" s="565"/>
      <c r="EH52" s="565"/>
      <c r="EI52" s="565"/>
      <c r="EJ52" s="565"/>
      <c r="EK52" s="565"/>
      <c r="EL52" s="565"/>
      <c r="EM52" s="565"/>
      <c r="EN52" s="565"/>
      <c r="EO52" s="565"/>
      <c r="EP52" s="565"/>
      <c r="EQ52" s="565"/>
      <c r="ER52" s="565"/>
      <c r="ES52" s="565"/>
      <c r="ET52" s="565"/>
      <c r="EU52" s="565"/>
      <c r="EV52" s="565"/>
      <c r="EW52" s="565"/>
      <c r="EX52" s="565"/>
      <c r="EY52" s="565"/>
      <c r="EZ52" s="565"/>
      <c r="FA52" s="565"/>
      <c r="FB52" s="565"/>
      <c r="FC52" s="565"/>
      <c r="FD52" s="565"/>
      <c r="FE52" s="565"/>
      <c r="FF52" s="565"/>
      <c r="FG52" s="565"/>
      <c r="FH52" s="565"/>
      <c r="FI52" s="565"/>
      <c r="FJ52" s="565"/>
      <c r="FK52" s="565"/>
      <c r="FL52" s="565"/>
      <c r="FM52" s="565"/>
      <c r="FN52" s="565"/>
      <c r="FO52" s="565"/>
      <c r="FP52" s="565"/>
      <c r="FQ52" s="565"/>
      <c r="FR52" s="565"/>
      <c r="FS52" s="565"/>
      <c r="FT52" s="565"/>
      <c r="FU52" s="565"/>
      <c r="FV52" s="565"/>
      <c r="FW52" s="565"/>
      <c r="FX52" s="565"/>
      <c r="FY52" s="565"/>
      <c r="FZ52" s="565"/>
      <c r="GA52" s="565"/>
      <c r="GB52" s="565"/>
      <c r="GC52" s="565"/>
      <c r="GD52" s="565"/>
      <c r="GE52" s="565"/>
      <c r="GF52" s="565"/>
      <c r="GG52" s="565"/>
      <c r="GH52" s="565"/>
      <c r="GI52" s="565"/>
      <c r="GJ52" s="565"/>
      <c r="GK52" s="565"/>
      <c r="GL52" s="565"/>
      <c r="GM52" s="565"/>
      <c r="GN52" s="565"/>
      <c r="GO52" s="565"/>
      <c r="GP52" s="565"/>
      <c r="GQ52" s="565"/>
      <c r="GR52" s="565"/>
      <c r="GS52" s="565"/>
      <c r="GT52" s="565"/>
      <c r="GU52" s="565"/>
      <c r="GV52" s="565"/>
      <c r="GW52" s="565"/>
      <c r="GX52" s="565"/>
      <c r="GY52" s="565"/>
      <c r="GZ52" s="565"/>
      <c r="HA52" s="565"/>
      <c r="HB52" s="565"/>
      <c r="HC52" s="565"/>
      <c r="HD52" s="565"/>
      <c r="HE52" s="565"/>
      <c r="HF52" s="565"/>
      <c r="HG52" s="565"/>
      <c r="HH52" s="565"/>
      <c r="HI52" s="565"/>
      <c r="HJ52" s="565"/>
      <c r="HK52" s="565"/>
      <c r="HL52" s="565"/>
      <c r="HM52" s="565"/>
      <c r="HN52" s="565"/>
      <c r="HO52" s="565"/>
      <c r="HP52" s="565"/>
      <c r="HQ52" s="565"/>
      <c r="HR52" s="565"/>
      <c r="HS52" s="565"/>
      <c r="HT52" s="565"/>
      <c r="HU52" s="565"/>
      <c r="HV52" s="565"/>
      <c r="HW52" s="565"/>
      <c r="HX52" s="565"/>
      <c r="HY52" s="565"/>
      <c r="HZ52" s="565"/>
      <c r="IA52" s="565"/>
      <c r="IB52" s="565"/>
      <c r="IC52" s="565"/>
      <c r="ID52" s="565"/>
      <c r="IE52" s="565"/>
      <c r="IF52" s="565"/>
      <c r="IG52" s="565"/>
    </row>
    <row r="53" spans="1:241" s="594" customFormat="1" ht="12.75">
      <c r="A53" s="565"/>
      <c r="B53" s="595" t="s">
        <v>646</v>
      </c>
      <c r="C53" s="570">
        <v>402</v>
      </c>
      <c r="D53" s="395">
        <v>767</v>
      </c>
      <c r="E53" s="571">
        <v>1169</v>
      </c>
      <c r="F53" s="570">
        <v>459</v>
      </c>
      <c r="G53" s="395">
        <v>864</v>
      </c>
      <c r="H53" s="395">
        <v>1323</v>
      </c>
      <c r="I53" s="572">
        <v>0</v>
      </c>
      <c r="J53" s="395">
        <v>0</v>
      </c>
      <c r="K53" s="395">
        <v>0</v>
      </c>
      <c r="L53" s="570">
        <v>0</v>
      </c>
      <c r="M53" s="395">
        <v>0</v>
      </c>
      <c r="N53" s="395">
        <v>0</v>
      </c>
      <c r="O53" s="466">
        <v>0</v>
      </c>
      <c r="P53" s="408">
        <v>0</v>
      </c>
      <c r="Q53" s="665">
        <v>0</v>
      </c>
      <c r="R53" s="566"/>
      <c r="S53" s="566"/>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5"/>
      <c r="BX53" s="565"/>
      <c r="BY53" s="565"/>
      <c r="BZ53" s="565"/>
      <c r="CA53" s="565"/>
      <c r="CB53" s="565"/>
      <c r="CC53" s="565"/>
      <c r="CD53" s="565"/>
      <c r="CE53" s="565"/>
      <c r="CF53" s="565"/>
      <c r="CG53" s="565"/>
      <c r="CH53" s="565"/>
      <c r="CI53" s="565"/>
      <c r="CJ53" s="565"/>
      <c r="CK53" s="565"/>
      <c r="CL53" s="565"/>
      <c r="CM53" s="565"/>
      <c r="CN53" s="565"/>
      <c r="CO53" s="565"/>
      <c r="CP53" s="565"/>
      <c r="CQ53" s="565"/>
      <c r="CR53" s="565"/>
      <c r="CS53" s="565"/>
      <c r="CT53" s="565"/>
      <c r="CU53" s="565"/>
      <c r="CV53" s="565"/>
      <c r="CW53" s="565"/>
      <c r="CX53" s="565"/>
      <c r="CY53" s="565"/>
      <c r="CZ53" s="565"/>
      <c r="DA53" s="565"/>
      <c r="DB53" s="565"/>
      <c r="DC53" s="565"/>
      <c r="DD53" s="565"/>
      <c r="DE53" s="565"/>
      <c r="DF53" s="565"/>
      <c r="DG53" s="565"/>
      <c r="DH53" s="565"/>
      <c r="DI53" s="565"/>
      <c r="DJ53" s="565"/>
      <c r="DK53" s="565"/>
      <c r="DL53" s="565"/>
      <c r="DM53" s="565"/>
      <c r="DN53" s="565"/>
      <c r="DO53" s="565"/>
      <c r="DP53" s="565"/>
      <c r="DQ53" s="565"/>
      <c r="DR53" s="565"/>
      <c r="DS53" s="565"/>
      <c r="DT53" s="565"/>
      <c r="DU53" s="565"/>
      <c r="DV53" s="565"/>
      <c r="DW53" s="565"/>
      <c r="DX53" s="565"/>
      <c r="DY53" s="565"/>
      <c r="DZ53" s="565"/>
      <c r="EA53" s="565"/>
      <c r="EB53" s="565"/>
      <c r="EC53" s="565"/>
      <c r="ED53" s="565"/>
      <c r="EE53" s="565"/>
      <c r="EF53" s="565"/>
      <c r="EG53" s="565"/>
      <c r="EH53" s="565"/>
      <c r="EI53" s="565"/>
      <c r="EJ53" s="565"/>
      <c r="EK53" s="565"/>
      <c r="EL53" s="565"/>
      <c r="EM53" s="565"/>
      <c r="EN53" s="565"/>
      <c r="EO53" s="565"/>
      <c r="EP53" s="565"/>
      <c r="EQ53" s="565"/>
      <c r="ER53" s="565"/>
      <c r="ES53" s="565"/>
      <c r="ET53" s="565"/>
      <c r="EU53" s="565"/>
      <c r="EV53" s="565"/>
      <c r="EW53" s="565"/>
      <c r="EX53" s="565"/>
      <c r="EY53" s="565"/>
      <c r="EZ53" s="565"/>
      <c r="FA53" s="565"/>
      <c r="FB53" s="565"/>
      <c r="FC53" s="565"/>
      <c r="FD53" s="565"/>
      <c r="FE53" s="565"/>
      <c r="FF53" s="565"/>
      <c r="FG53" s="565"/>
      <c r="FH53" s="565"/>
      <c r="FI53" s="565"/>
      <c r="FJ53" s="565"/>
      <c r="FK53" s="565"/>
      <c r="FL53" s="565"/>
      <c r="FM53" s="565"/>
      <c r="FN53" s="565"/>
      <c r="FO53" s="565"/>
      <c r="FP53" s="565"/>
      <c r="FQ53" s="565"/>
      <c r="FR53" s="565"/>
      <c r="FS53" s="565"/>
      <c r="FT53" s="565"/>
      <c r="FU53" s="565"/>
      <c r="FV53" s="565"/>
      <c r="FW53" s="565"/>
      <c r="FX53" s="565"/>
      <c r="FY53" s="565"/>
      <c r="FZ53" s="565"/>
      <c r="GA53" s="565"/>
      <c r="GB53" s="565"/>
      <c r="GC53" s="565"/>
      <c r="GD53" s="565"/>
      <c r="GE53" s="565"/>
      <c r="GF53" s="565"/>
      <c r="GG53" s="565"/>
      <c r="GH53" s="565"/>
      <c r="GI53" s="565"/>
      <c r="GJ53" s="565"/>
      <c r="GK53" s="565"/>
      <c r="GL53" s="565"/>
      <c r="GM53" s="565"/>
      <c r="GN53" s="565"/>
      <c r="GO53" s="565"/>
      <c r="GP53" s="565"/>
      <c r="GQ53" s="565"/>
      <c r="GR53" s="565"/>
      <c r="GS53" s="565"/>
      <c r="GT53" s="565"/>
      <c r="GU53" s="565"/>
      <c r="GV53" s="565"/>
      <c r="GW53" s="565"/>
      <c r="GX53" s="565"/>
      <c r="GY53" s="565"/>
      <c r="GZ53" s="565"/>
      <c r="HA53" s="565"/>
      <c r="HB53" s="565"/>
      <c r="HC53" s="565"/>
      <c r="HD53" s="565"/>
      <c r="HE53" s="565"/>
      <c r="HF53" s="565"/>
      <c r="HG53" s="565"/>
      <c r="HH53" s="565"/>
      <c r="HI53" s="565"/>
      <c r="HJ53" s="565"/>
      <c r="HK53" s="565"/>
      <c r="HL53" s="565"/>
      <c r="HM53" s="565"/>
      <c r="HN53" s="565"/>
      <c r="HO53" s="565"/>
      <c r="HP53" s="565"/>
      <c r="HQ53" s="565"/>
      <c r="HR53" s="565"/>
      <c r="HS53" s="565"/>
      <c r="HT53" s="565"/>
      <c r="HU53" s="565"/>
      <c r="HV53" s="565"/>
      <c r="HW53" s="565"/>
      <c r="HX53" s="565"/>
      <c r="HY53" s="565"/>
      <c r="HZ53" s="565"/>
      <c r="IA53" s="565"/>
      <c r="IB53" s="565"/>
      <c r="IC53" s="565"/>
      <c r="ID53" s="565"/>
      <c r="IE53" s="565"/>
      <c r="IF53" s="565"/>
      <c r="IG53" s="565"/>
    </row>
    <row r="54" spans="1:241" s="594" customFormat="1" ht="64.5" customHeight="1">
      <c r="A54" s="565"/>
      <c r="B54" s="595" t="s">
        <v>681</v>
      </c>
      <c r="C54" s="570">
        <v>22</v>
      </c>
      <c r="D54" s="395">
        <v>36</v>
      </c>
      <c r="E54" s="571">
        <v>58</v>
      </c>
      <c r="F54" s="570">
        <v>22</v>
      </c>
      <c r="G54" s="395">
        <v>33</v>
      </c>
      <c r="H54" s="395">
        <v>55</v>
      </c>
      <c r="I54" s="572">
        <v>0</v>
      </c>
      <c r="J54" s="395">
        <v>0</v>
      </c>
      <c r="K54" s="395">
        <v>0</v>
      </c>
      <c r="L54" s="570">
        <v>0</v>
      </c>
      <c r="M54" s="395">
        <v>0</v>
      </c>
      <c r="N54" s="395">
        <v>0</v>
      </c>
      <c r="O54" s="466">
        <v>0</v>
      </c>
      <c r="P54" s="408">
        <v>0</v>
      </c>
      <c r="Q54" s="665">
        <v>0</v>
      </c>
      <c r="R54" s="566"/>
      <c r="S54" s="566"/>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c r="BC54" s="565"/>
      <c r="BD54" s="565"/>
      <c r="BE54" s="565"/>
      <c r="BF54" s="565"/>
      <c r="BG54" s="565"/>
      <c r="BH54" s="565"/>
      <c r="BI54" s="565"/>
      <c r="BJ54" s="565"/>
      <c r="BK54" s="565"/>
      <c r="BL54" s="565"/>
      <c r="BM54" s="565"/>
      <c r="BN54" s="565"/>
      <c r="BO54" s="565"/>
      <c r="BP54" s="565"/>
      <c r="BQ54" s="565"/>
      <c r="BR54" s="565"/>
      <c r="BS54" s="565"/>
      <c r="BT54" s="565"/>
      <c r="BU54" s="565"/>
      <c r="BV54" s="565"/>
      <c r="BW54" s="565"/>
      <c r="BX54" s="565"/>
      <c r="BY54" s="565"/>
      <c r="BZ54" s="565"/>
      <c r="CA54" s="565"/>
      <c r="CB54" s="565"/>
      <c r="CC54" s="565"/>
      <c r="CD54" s="565"/>
      <c r="CE54" s="565"/>
      <c r="CF54" s="565"/>
      <c r="CG54" s="565"/>
      <c r="CH54" s="565"/>
      <c r="CI54" s="565"/>
      <c r="CJ54" s="565"/>
      <c r="CK54" s="565"/>
      <c r="CL54" s="565"/>
      <c r="CM54" s="565"/>
      <c r="CN54" s="565"/>
      <c r="CO54" s="565"/>
      <c r="CP54" s="565"/>
      <c r="CQ54" s="565"/>
      <c r="CR54" s="565"/>
      <c r="CS54" s="565"/>
      <c r="CT54" s="565"/>
      <c r="CU54" s="565"/>
      <c r="CV54" s="565"/>
      <c r="CW54" s="565"/>
      <c r="CX54" s="565"/>
      <c r="CY54" s="565"/>
      <c r="CZ54" s="565"/>
      <c r="DA54" s="565"/>
      <c r="DB54" s="565"/>
      <c r="DC54" s="565"/>
      <c r="DD54" s="565"/>
      <c r="DE54" s="565"/>
      <c r="DF54" s="565"/>
      <c r="DG54" s="565"/>
      <c r="DH54" s="565"/>
      <c r="DI54" s="565"/>
      <c r="DJ54" s="565"/>
      <c r="DK54" s="565"/>
      <c r="DL54" s="565"/>
      <c r="DM54" s="565"/>
      <c r="DN54" s="565"/>
      <c r="DO54" s="565"/>
      <c r="DP54" s="565"/>
      <c r="DQ54" s="565"/>
      <c r="DR54" s="565"/>
      <c r="DS54" s="565"/>
      <c r="DT54" s="565"/>
      <c r="DU54" s="565"/>
      <c r="DV54" s="565"/>
      <c r="DW54" s="565"/>
      <c r="DX54" s="565"/>
      <c r="DY54" s="565"/>
      <c r="DZ54" s="565"/>
      <c r="EA54" s="565"/>
      <c r="EB54" s="565"/>
      <c r="EC54" s="565"/>
      <c r="ED54" s="565"/>
      <c r="EE54" s="565"/>
      <c r="EF54" s="565"/>
      <c r="EG54" s="565"/>
      <c r="EH54" s="565"/>
      <c r="EI54" s="565"/>
      <c r="EJ54" s="565"/>
      <c r="EK54" s="565"/>
      <c r="EL54" s="565"/>
      <c r="EM54" s="565"/>
      <c r="EN54" s="565"/>
      <c r="EO54" s="565"/>
      <c r="EP54" s="565"/>
      <c r="EQ54" s="565"/>
      <c r="ER54" s="565"/>
      <c r="ES54" s="565"/>
      <c r="ET54" s="565"/>
      <c r="EU54" s="565"/>
      <c r="EV54" s="565"/>
      <c r="EW54" s="565"/>
      <c r="EX54" s="565"/>
      <c r="EY54" s="565"/>
      <c r="EZ54" s="565"/>
      <c r="FA54" s="565"/>
      <c r="FB54" s="565"/>
      <c r="FC54" s="565"/>
      <c r="FD54" s="565"/>
      <c r="FE54" s="565"/>
      <c r="FF54" s="565"/>
      <c r="FG54" s="565"/>
      <c r="FH54" s="565"/>
      <c r="FI54" s="565"/>
      <c r="FJ54" s="565"/>
      <c r="FK54" s="565"/>
      <c r="FL54" s="565"/>
      <c r="FM54" s="565"/>
      <c r="FN54" s="565"/>
      <c r="FO54" s="565"/>
      <c r="FP54" s="565"/>
      <c r="FQ54" s="565"/>
      <c r="FR54" s="565"/>
      <c r="FS54" s="565"/>
      <c r="FT54" s="565"/>
      <c r="FU54" s="565"/>
      <c r="FV54" s="565"/>
      <c r="FW54" s="565"/>
      <c r="FX54" s="565"/>
      <c r="FY54" s="565"/>
      <c r="FZ54" s="565"/>
      <c r="GA54" s="565"/>
      <c r="GB54" s="565"/>
      <c r="GC54" s="565"/>
      <c r="GD54" s="565"/>
      <c r="GE54" s="565"/>
      <c r="GF54" s="565"/>
      <c r="GG54" s="565"/>
      <c r="GH54" s="565"/>
      <c r="GI54" s="565"/>
      <c r="GJ54" s="565"/>
      <c r="GK54" s="565"/>
      <c r="GL54" s="565"/>
      <c r="GM54" s="565"/>
      <c r="GN54" s="565"/>
      <c r="GO54" s="565"/>
      <c r="GP54" s="565"/>
      <c r="GQ54" s="565"/>
      <c r="GR54" s="565"/>
      <c r="GS54" s="565"/>
      <c r="GT54" s="565"/>
      <c r="GU54" s="565"/>
      <c r="GV54" s="565"/>
      <c r="GW54" s="565"/>
      <c r="GX54" s="565"/>
      <c r="GY54" s="565"/>
      <c r="GZ54" s="565"/>
      <c r="HA54" s="565"/>
      <c r="HB54" s="565"/>
      <c r="HC54" s="565"/>
      <c r="HD54" s="565"/>
      <c r="HE54" s="565"/>
      <c r="HF54" s="565"/>
      <c r="HG54" s="565"/>
      <c r="HH54" s="565"/>
      <c r="HI54" s="565"/>
      <c r="HJ54" s="565"/>
      <c r="HK54" s="565"/>
      <c r="HL54" s="565"/>
      <c r="HM54" s="565"/>
      <c r="HN54" s="565"/>
      <c r="HO54" s="565"/>
      <c r="HP54" s="565"/>
      <c r="HQ54" s="565"/>
      <c r="HR54" s="565"/>
      <c r="HS54" s="565"/>
      <c r="HT54" s="565"/>
      <c r="HU54" s="565"/>
      <c r="HV54" s="565"/>
      <c r="HW54" s="565"/>
      <c r="HX54" s="565"/>
      <c r="HY54" s="565"/>
      <c r="HZ54" s="565"/>
      <c r="IA54" s="565"/>
      <c r="IB54" s="565"/>
      <c r="IC54" s="565"/>
      <c r="ID54" s="565"/>
      <c r="IE54" s="565"/>
      <c r="IF54" s="565"/>
      <c r="IG54" s="565"/>
    </row>
    <row r="55" spans="1:241" s="594" customFormat="1" ht="92.25">
      <c r="A55" s="565"/>
      <c r="B55" s="595" t="s">
        <v>680</v>
      </c>
      <c r="C55" s="570">
        <v>10</v>
      </c>
      <c r="D55" s="395">
        <v>71</v>
      </c>
      <c r="E55" s="571">
        <v>81</v>
      </c>
      <c r="F55" s="570">
        <v>20</v>
      </c>
      <c r="G55" s="395">
        <v>79</v>
      </c>
      <c r="H55" s="395">
        <v>99</v>
      </c>
      <c r="I55" s="572">
        <v>0</v>
      </c>
      <c r="J55" s="395">
        <v>0</v>
      </c>
      <c r="K55" s="395">
        <v>0</v>
      </c>
      <c r="L55" s="570">
        <v>0</v>
      </c>
      <c r="M55" s="395">
        <v>0</v>
      </c>
      <c r="N55" s="395">
        <v>0</v>
      </c>
      <c r="O55" s="466">
        <v>0</v>
      </c>
      <c r="P55" s="408">
        <v>0</v>
      </c>
      <c r="Q55" s="665">
        <v>0</v>
      </c>
      <c r="R55" s="566"/>
      <c r="S55" s="566"/>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5"/>
      <c r="BJ55" s="565"/>
      <c r="BK55" s="565"/>
      <c r="BL55" s="565"/>
      <c r="BM55" s="565"/>
      <c r="BN55" s="565"/>
      <c r="BO55" s="565"/>
      <c r="BP55" s="565"/>
      <c r="BQ55" s="565"/>
      <c r="BR55" s="565"/>
      <c r="BS55" s="565"/>
      <c r="BT55" s="565"/>
      <c r="BU55" s="565"/>
      <c r="BV55" s="565"/>
      <c r="BW55" s="565"/>
      <c r="BX55" s="565"/>
      <c r="BY55" s="565"/>
      <c r="BZ55" s="565"/>
      <c r="CA55" s="565"/>
      <c r="CB55" s="565"/>
      <c r="CC55" s="565"/>
      <c r="CD55" s="565"/>
      <c r="CE55" s="565"/>
      <c r="CF55" s="565"/>
      <c r="CG55" s="565"/>
      <c r="CH55" s="565"/>
      <c r="CI55" s="565"/>
      <c r="CJ55" s="565"/>
      <c r="CK55" s="565"/>
      <c r="CL55" s="565"/>
      <c r="CM55" s="565"/>
      <c r="CN55" s="565"/>
      <c r="CO55" s="565"/>
      <c r="CP55" s="565"/>
      <c r="CQ55" s="565"/>
      <c r="CR55" s="565"/>
      <c r="CS55" s="565"/>
      <c r="CT55" s="565"/>
      <c r="CU55" s="565"/>
      <c r="CV55" s="565"/>
      <c r="CW55" s="565"/>
      <c r="CX55" s="565"/>
      <c r="CY55" s="565"/>
      <c r="CZ55" s="565"/>
      <c r="DA55" s="565"/>
      <c r="DB55" s="565"/>
      <c r="DC55" s="565"/>
      <c r="DD55" s="565"/>
      <c r="DE55" s="565"/>
      <c r="DF55" s="565"/>
      <c r="DG55" s="565"/>
      <c r="DH55" s="565"/>
      <c r="DI55" s="565"/>
      <c r="DJ55" s="565"/>
      <c r="DK55" s="565"/>
      <c r="DL55" s="565"/>
      <c r="DM55" s="565"/>
      <c r="DN55" s="565"/>
      <c r="DO55" s="565"/>
      <c r="DP55" s="565"/>
      <c r="DQ55" s="565"/>
      <c r="DR55" s="565"/>
      <c r="DS55" s="565"/>
      <c r="DT55" s="565"/>
      <c r="DU55" s="565"/>
      <c r="DV55" s="565"/>
      <c r="DW55" s="565"/>
      <c r="DX55" s="565"/>
      <c r="DY55" s="565"/>
      <c r="DZ55" s="565"/>
      <c r="EA55" s="565"/>
      <c r="EB55" s="565"/>
      <c r="EC55" s="565"/>
      <c r="ED55" s="565"/>
      <c r="EE55" s="565"/>
      <c r="EF55" s="565"/>
      <c r="EG55" s="565"/>
      <c r="EH55" s="565"/>
      <c r="EI55" s="565"/>
      <c r="EJ55" s="565"/>
      <c r="EK55" s="565"/>
      <c r="EL55" s="565"/>
      <c r="EM55" s="565"/>
      <c r="EN55" s="565"/>
      <c r="EO55" s="565"/>
      <c r="EP55" s="565"/>
      <c r="EQ55" s="565"/>
      <c r="ER55" s="565"/>
      <c r="ES55" s="565"/>
      <c r="ET55" s="565"/>
      <c r="EU55" s="565"/>
      <c r="EV55" s="565"/>
      <c r="EW55" s="565"/>
      <c r="EX55" s="565"/>
      <c r="EY55" s="565"/>
      <c r="EZ55" s="565"/>
      <c r="FA55" s="565"/>
      <c r="FB55" s="565"/>
      <c r="FC55" s="565"/>
      <c r="FD55" s="565"/>
      <c r="FE55" s="565"/>
      <c r="FF55" s="565"/>
      <c r="FG55" s="565"/>
      <c r="FH55" s="565"/>
      <c r="FI55" s="565"/>
      <c r="FJ55" s="565"/>
      <c r="FK55" s="565"/>
      <c r="FL55" s="565"/>
      <c r="FM55" s="565"/>
      <c r="FN55" s="565"/>
      <c r="FO55" s="565"/>
      <c r="FP55" s="565"/>
      <c r="FQ55" s="565"/>
      <c r="FR55" s="565"/>
      <c r="FS55" s="565"/>
      <c r="FT55" s="565"/>
      <c r="FU55" s="565"/>
      <c r="FV55" s="565"/>
      <c r="FW55" s="565"/>
      <c r="FX55" s="565"/>
      <c r="FY55" s="565"/>
      <c r="FZ55" s="565"/>
      <c r="GA55" s="565"/>
      <c r="GB55" s="565"/>
      <c r="GC55" s="565"/>
      <c r="GD55" s="565"/>
      <c r="GE55" s="565"/>
      <c r="GF55" s="565"/>
      <c r="GG55" s="565"/>
      <c r="GH55" s="565"/>
      <c r="GI55" s="565"/>
      <c r="GJ55" s="565"/>
      <c r="GK55" s="565"/>
      <c r="GL55" s="565"/>
      <c r="GM55" s="565"/>
      <c r="GN55" s="565"/>
      <c r="GO55" s="565"/>
      <c r="GP55" s="565"/>
      <c r="GQ55" s="565"/>
      <c r="GR55" s="565"/>
      <c r="GS55" s="565"/>
      <c r="GT55" s="565"/>
      <c r="GU55" s="565"/>
      <c r="GV55" s="565"/>
      <c r="GW55" s="565"/>
      <c r="GX55" s="565"/>
      <c r="GY55" s="565"/>
      <c r="GZ55" s="565"/>
      <c r="HA55" s="565"/>
      <c r="HB55" s="565"/>
      <c r="HC55" s="565"/>
      <c r="HD55" s="565"/>
      <c r="HE55" s="565"/>
      <c r="HF55" s="565"/>
      <c r="HG55" s="565"/>
      <c r="HH55" s="565"/>
      <c r="HI55" s="565"/>
      <c r="HJ55" s="565"/>
      <c r="HK55" s="565"/>
      <c r="HL55" s="565"/>
      <c r="HM55" s="565"/>
      <c r="HN55" s="565"/>
      <c r="HO55" s="565"/>
      <c r="HP55" s="565"/>
      <c r="HQ55" s="565"/>
      <c r="HR55" s="565"/>
      <c r="HS55" s="565"/>
      <c r="HT55" s="565"/>
      <c r="HU55" s="565"/>
      <c r="HV55" s="565"/>
      <c r="HW55" s="565"/>
      <c r="HX55" s="565"/>
      <c r="HY55" s="565"/>
      <c r="HZ55" s="565"/>
      <c r="IA55" s="565"/>
      <c r="IB55" s="565"/>
      <c r="IC55" s="565"/>
      <c r="ID55" s="565"/>
      <c r="IE55" s="565"/>
      <c r="IF55" s="565"/>
      <c r="IG55" s="565"/>
    </row>
    <row r="56" spans="1:241" s="594" customFormat="1" ht="52.5">
      <c r="A56" s="565"/>
      <c r="B56" s="595" t="s">
        <v>679</v>
      </c>
      <c r="C56" s="570">
        <v>4</v>
      </c>
      <c r="D56" s="395">
        <v>27</v>
      </c>
      <c r="E56" s="571">
        <v>31</v>
      </c>
      <c r="F56" s="570">
        <v>12</v>
      </c>
      <c r="G56" s="395">
        <v>26</v>
      </c>
      <c r="H56" s="571">
        <v>38</v>
      </c>
      <c r="I56" s="572">
        <v>0</v>
      </c>
      <c r="J56" s="395">
        <v>0</v>
      </c>
      <c r="K56" s="395">
        <v>0</v>
      </c>
      <c r="L56" s="570">
        <v>0</v>
      </c>
      <c r="M56" s="395">
        <v>0</v>
      </c>
      <c r="N56" s="395">
        <v>0</v>
      </c>
      <c r="O56" s="466">
        <v>0</v>
      </c>
      <c r="P56" s="408">
        <v>0</v>
      </c>
      <c r="Q56" s="665">
        <v>0</v>
      </c>
      <c r="R56" s="566"/>
      <c r="S56" s="566"/>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5"/>
      <c r="CM56" s="565"/>
      <c r="CN56" s="565"/>
      <c r="CO56" s="565"/>
      <c r="CP56" s="565"/>
      <c r="CQ56" s="565"/>
      <c r="CR56" s="565"/>
      <c r="CS56" s="565"/>
      <c r="CT56" s="565"/>
      <c r="CU56" s="565"/>
      <c r="CV56" s="565"/>
      <c r="CW56" s="565"/>
      <c r="CX56" s="565"/>
      <c r="CY56" s="565"/>
      <c r="CZ56" s="565"/>
      <c r="DA56" s="565"/>
      <c r="DB56" s="565"/>
      <c r="DC56" s="565"/>
      <c r="DD56" s="565"/>
      <c r="DE56" s="565"/>
      <c r="DF56" s="565"/>
      <c r="DG56" s="565"/>
      <c r="DH56" s="565"/>
      <c r="DI56" s="565"/>
      <c r="DJ56" s="565"/>
      <c r="DK56" s="565"/>
      <c r="DL56" s="565"/>
      <c r="DM56" s="565"/>
      <c r="DN56" s="565"/>
      <c r="DO56" s="565"/>
      <c r="DP56" s="565"/>
      <c r="DQ56" s="565"/>
      <c r="DR56" s="565"/>
      <c r="DS56" s="565"/>
      <c r="DT56" s="565"/>
      <c r="DU56" s="565"/>
      <c r="DV56" s="565"/>
      <c r="DW56" s="565"/>
      <c r="DX56" s="565"/>
      <c r="DY56" s="565"/>
      <c r="DZ56" s="565"/>
      <c r="EA56" s="565"/>
      <c r="EB56" s="565"/>
      <c r="EC56" s="565"/>
      <c r="ED56" s="565"/>
      <c r="EE56" s="565"/>
      <c r="EF56" s="565"/>
      <c r="EG56" s="565"/>
      <c r="EH56" s="565"/>
      <c r="EI56" s="565"/>
      <c r="EJ56" s="565"/>
      <c r="EK56" s="565"/>
      <c r="EL56" s="565"/>
      <c r="EM56" s="565"/>
      <c r="EN56" s="565"/>
      <c r="EO56" s="565"/>
      <c r="EP56" s="565"/>
      <c r="EQ56" s="565"/>
      <c r="ER56" s="565"/>
      <c r="ES56" s="565"/>
      <c r="ET56" s="565"/>
      <c r="EU56" s="565"/>
      <c r="EV56" s="565"/>
      <c r="EW56" s="565"/>
      <c r="EX56" s="565"/>
      <c r="EY56" s="565"/>
      <c r="EZ56" s="565"/>
      <c r="FA56" s="565"/>
      <c r="FB56" s="565"/>
      <c r="FC56" s="565"/>
      <c r="FD56" s="565"/>
      <c r="FE56" s="565"/>
      <c r="FF56" s="565"/>
      <c r="FG56" s="565"/>
      <c r="FH56" s="565"/>
      <c r="FI56" s="565"/>
      <c r="FJ56" s="565"/>
      <c r="FK56" s="565"/>
      <c r="FL56" s="565"/>
      <c r="FM56" s="565"/>
      <c r="FN56" s="565"/>
      <c r="FO56" s="565"/>
      <c r="FP56" s="565"/>
      <c r="FQ56" s="565"/>
      <c r="FR56" s="565"/>
      <c r="FS56" s="565"/>
      <c r="FT56" s="565"/>
      <c r="FU56" s="565"/>
      <c r="FV56" s="565"/>
      <c r="FW56" s="565"/>
      <c r="FX56" s="565"/>
      <c r="FY56" s="565"/>
      <c r="FZ56" s="565"/>
      <c r="GA56" s="565"/>
      <c r="GB56" s="565"/>
      <c r="GC56" s="565"/>
      <c r="GD56" s="565"/>
      <c r="GE56" s="565"/>
      <c r="GF56" s="565"/>
      <c r="GG56" s="565"/>
      <c r="GH56" s="565"/>
      <c r="GI56" s="565"/>
      <c r="GJ56" s="565"/>
      <c r="GK56" s="565"/>
      <c r="GL56" s="565"/>
      <c r="GM56" s="565"/>
      <c r="GN56" s="565"/>
      <c r="GO56" s="565"/>
      <c r="GP56" s="565"/>
      <c r="GQ56" s="565"/>
      <c r="GR56" s="565"/>
      <c r="GS56" s="565"/>
      <c r="GT56" s="565"/>
      <c r="GU56" s="565"/>
      <c r="GV56" s="565"/>
      <c r="GW56" s="565"/>
      <c r="GX56" s="565"/>
      <c r="GY56" s="565"/>
      <c r="GZ56" s="565"/>
      <c r="HA56" s="565"/>
      <c r="HB56" s="565"/>
      <c r="HC56" s="565"/>
      <c r="HD56" s="565"/>
      <c r="HE56" s="565"/>
      <c r="HF56" s="565"/>
      <c r="HG56" s="565"/>
      <c r="HH56" s="565"/>
      <c r="HI56" s="565"/>
      <c r="HJ56" s="565"/>
      <c r="HK56" s="565"/>
      <c r="HL56" s="565"/>
      <c r="HM56" s="565"/>
      <c r="HN56" s="565"/>
      <c r="HO56" s="565"/>
      <c r="HP56" s="565"/>
      <c r="HQ56" s="565"/>
      <c r="HR56" s="565"/>
      <c r="HS56" s="565"/>
      <c r="HT56" s="565"/>
      <c r="HU56" s="565"/>
      <c r="HV56" s="565"/>
      <c r="HW56" s="565"/>
      <c r="HX56" s="565"/>
      <c r="HY56" s="565"/>
      <c r="HZ56" s="565"/>
      <c r="IA56" s="565"/>
      <c r="IB56" s="565"/>
      <c r="IC56" s="565"/>
      <c r="ID56" s="565"/>
      <c r="IE56" s="565"/>
      <c r="IF56" s="565"/>
      <c r="IG56" s="565"/>
    </row>
    <row r="57" spans="1:241" s="594" customFormat="1" ht="12.75">
      <c r="A57" s="565"/>
      <c r="B57" s="595" t="s">
        <v>645</v>
      </c>
      <c r="C57" s="570">
        <v>101</v>
      </c>
      <c r="D57" s="395">
        <v>150</v>
      </c>
      <c r="E57" s="571">
        <v>251</v>
      </c>
      <c r="F57" s="570">
        <v>88</v>
      </c>
      <c r="G57" s="395">
        <v>151</v>
      </c>
      <c r="H57" s="571">
        <v>239</v>
      </c>
      <c r="I57" s="572">
        <v>0</v>
      </c>
      <c r="J57" s="395">
        <v>0</v>
      </c>
      <c r="K57" s="395">
        <v>0</v>
      </c>
      <c r="L57" s="570">
        <v>0</v>
      </c>
      <c r="M57" s="395">
        <v>0</v>
      </c>
      <c r="N57" s="395">
        <v>0</v>
      </c>
      <c r="O57" s="466">
        <v>0</v>
      </c>
      <c r="P57" s="408">
        <v>0</v>
      </c>
      <c r="Q57" s="665">
        <v>0</v>
      </c>
      <c r="R57" s="566"/>
      <c r="S57" s="566"/>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c r="CC57" s="565"/>
      <c r="CD57" s="565"/>
      <c r="CE57" s="565"/>
      <c r="CF57" s="565"/>
      <c r="CG57" s="565"/>
      <c r="CH57" s="565"/>
      <c r="CI57" s="565"/>
      <c r="CJ57" s="565"/>
      <c r="CK57" s="565"/>
      <c r="CL57" s="565"/>
      <c r="CM57" s="565"/>
      <c r="CN57" s="565"/>
      <c r="CO57" s="565"/>
      <c r="CP57" s="565"/>
      <c r="CQ57" s="565"/>
      <c r="CR57" s="565"/>
      <c r="CS57" s="565"/>
      <c r="CT57" s="565"/>
      <c r="CU57" s="565"/>
      <c r="CV57" s="565"/>
      <c r="CW57" s="565"/>
      <c r="CX57" s="565"/>
      <c r="CY57" s="565"/>
      <c r="CZ57" s="565"/>
      <c r="DA57" s="565"/>
      <c r="DB57" s="565"/>
      <c r="DC57" s="565"/>
      <c r="DD57" s="565"/>
      <c r="DE57" s="565"/>
      <c r="DF57" s="565"/>
      <c r="DG57" s="565"/>
      <c r="DH57" s="565"/>
      <c r="DI57" s="565"/>
      <c r="DJ57" s="565"/>
      <c r="DK57" s="565"/>
      <c r="DL57" s="565"/>
      <c r="DM57" s="565"/>
      <c r="DN57" s="565"/>
      <c r="DO57" s="565"/>
      <c r="DP57" s="565"/>
      <c r="DQ57" s="565"/>
      <c r="DR57" s="565"/>
      <c r="DS57" s="565"/>
      <c r="DT57" s="565"/>
      <c r="DU57" s="565"/>
      <c r="DV57" s="565"/>
      <c r="DW57" s="565"/>
      <c r="DX57" s="565"/>
      <c r="DY57" s="565"/>
      <c r="DZ57" s="565"/>
      <c r="EA57" s="565"/>
      <c r="EB57" s="565"/>
      <c r="EC57" s="565"/>
      <c r="ED57" s="565"/>
      <c r="EE57" s="565"/>
      <c r="EF57" s="565"/>
      <c r="EG57" s="565"/>
      <c r="EH57" s="565"/>
      <c r="EI57" s="565"/>
      <c r="EJ57" s="565"/>
      <c r="EK57" s="565"/>
      <c r="EL57" s="565"/>
      <c r="EM57" s="565"/>
      <c r="EN57" s="565"/>
      <c r="EO57" s="565"/>
      <c r="EP57" s="565"/>
      <c r="EQ57" s="565"/>
      <c r="ER57" s="565"/>
      <c r="ES57" s="565"/>
      <c r="ET57" s="565"/>
      <c r="EU57" s="565"/>
      <c r="EV57" s="565"/>
      <c r="EW57" s="565"/>
      <c r="EX57" s="565"/>
      <c r="EY57" s="565"/>
      <c r="EZ57" s="565"/>
      <c r="FA57" s="565"/>
      <c r="FB57" s="565"/>
      <c r="FC57" s="565"/>
      <c r="FD57" s="565"/>
      <c r="FE57" s="565"/>
      <c r="FF57" s="565"/>
      <c r="FG57" s="565"/>
      <c r="FH57" s="565"/>
      <c r="FI57" s="565"/>
      <c r="FJ57" s="565"/>
      <c r="FK57" s="565"/>
      <c r="FL57" s="565"/>
      <c r="FM57" s="565"/>
      <c r="FN57" s="565"/>
      <c r="FO57" s="565"/>
      <c r="FP57" s="565"/>
      <c r="FQ57" s="565"/>
      <c r="FR57" s="565"/>
      <c r="FS57" s="565"/>
      <c r="FT57" s="565"/>
      <c r="FU57" s="565"/>
      <c r="FV57" s="565"/>
      <c r="FW57" s="565"/>
      <c r="FX57" s="565"/>
      <c r="FY57" s="565"/>
      <c r="FZ57" s="565"/>
      <c r="GA57" s="565"/>
      <c r="GB57" s="565"/>
      <c r="GC57" s="565"/>
      <c r="GD57" s="565"/>
      <c r="GE57" s="565"/>
      <c r="GF57" s="565"/>
      <c r="GG57" s="565"/>
      <c r="GH57" s="565"/>
      <c r="GI57" s="565"/>
      <c r="GJ57" s="565"/>
      <c r="GK57" s="565"/>
      <c r="GL57" s="565"/>
      <c r="GM57" s="565"/>
      <c r="GN57" s="565"/>
      <c r="GO57" s="565"/>
      <c r="GP57" s="565"/>
      <c r="GQ57" s="565"/>
      <c r="GR57" s="565"/>
      <c r="GS57" s="565"/>
      <c r="GT57" s="565"/>
      <c r="GU57" s="565"/>
      <c r="GV57" s="565"/>
      <c r="GW57" s="565"/>
      <c r="GX57" s="565"/>
      <c r="GY57" s="565"/>
      <c r="GZ57" s="565"/>
      <c r="HA57" s="565"/>
      <c r="HB57" s="565"/>
      <c r="HC57" s="565"/>
      <c r="HD57" s="565"/>
      <c r="HE57" s="565"/>
      <c r="HF57" s="565"/>
      <c r="HG57" s="565"/>
      <c r="HH57" s="565"/>
      <c r="HI57" s="565"/>
      <c r="HJ57" s="565"/>
      <c r="HK57" s="565"/>
      <c r="HL57" s="565"/>
      <c r="HM57" s="565"/>
      <c r="HN57" s="565"/>
      <c r="HO57" s="565"/>
      <c r="HP57" s="565"/>
      <c r="HQ57" s="565"/>
      <c r="HR57" s="565"/>
      <c r="HS57" s="565"/>
      <c r="HT57" s="565"/>
      <c r="HU57" s="565"/>
      <c r="HV57" s="565"/>
      <c r="HW57" s="565"/>
      <c r="HX57" s="565"/>
      <c r="HY57" s="565"/>
      <c r="HZ57" s="565"/>
      <c r="IA57" s="565"/>
      <c r="IB57" s="565"/>
      <c r="IC57" s="565"/>
      <c r="ID57" s="565"/>
      <c r="IE57" s="565"/>
      <c r="IF57" s="565"/>
      <c r="IG57" s="565"/>
    </row>
    <row r="58" spans="1:241" s="594" customFormat="1" ht="26.25">
      <c r="A58" s="565"/>
      <c r="B58" s="595" t="s">
        <v>678</v>
      </c>
      <c r="C58" s="570">
        <v>0</v>
      </c>
      <c r="D58" s="395">
        <v>0</v>
      </c>
      <c r="E58" s="571">
        <v>0</v>
      </c>
      <c r="F58" s="570">
        <v>0</v>
      </c>
      <c r="G58" s="395">
        <v>0</v>
      </c>
      <c r="H58" s="395">
        <v>0</v>
      </c>
      <c r="I58" s="572">
        <v>3</v>
      </c>
      <c r="J58" s="395">
        <v>25</v>
      </c>
      <c r="K58" s="395">
        <v>28</v>
      </c>
      <c r="L58" s="570">
        <v>5</v>
      </c>
      <c r="M58" s="395">
        <v>28</v>
      </c>
      <c r="N58" s="571">
        <v>33</v>
      </c>
      <c r="O58" s="408">
        <v>2</v>
      </c>
      <c r="P58" s="408">
        <v>34</v>
      </c>
      <c r="Q58" s="665">
        <v>36</v>
      </c>
      <c r="R58" s="659"/>
      <c r="S58" s="566"/>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c r="CC58" s="565"/>
      <c r="CD58" s="565"/>
      <c r="CE58" s="565"/>
      <c r="CF58" s="565"/>
      <c r="CG58" s="565"/>
      <c r="CH58" s="565"/>
      <c r="CI58" s="565"/>
      <c r="CJ58" s="565"/>
      <c r="CK58" s="565"/>
      <c r="CL58" s="565"/>
      <c r="CM58" s="565"/>
      <c r="CN58" s="565"/>
      <c r="CO58" s="565"/>
      <c r="CP58" s="565"/>
      <c r="CQ58" s="565"/>
      <c r="CR58" s="565"/>
      <c r="CS58" s="565"/>
      <c r="CT58" s="565"/>
      <c r="CU58" s="565"/>
      <c r="CV58" s="565"/>
      <c r="CW58" s="565"/>
      <c r="CX58" s="565"/>
      <c r="CY58" s="565"/>
      <c r="CZ58" s="565"/>
      <c r="DA58" s="565"/>
      <c r="DB58" s="565"/>
      <c r="DC58" s="565"/>
      <c r="DD58" s="565"/>
      <c r="DE58" s="565"/>
      <c r="DF58" s="565"/>
      <c r="DG58" s="565"/>
      <c r="DH58" s="565"/>
      <c r="DI58" s="565"/>
      <c r="DJ58" s="565"/>
      <c r="DK58" s="565"/>
      <c r="DL58" s="565"/>
      <c r="DM58" s="565"/>
      <c r="DN58" s="565"/>
      <c r="DO58" s="565"/>
      <c r="DP58" s="565"/>
      <c r="DQ58" s="565"/>
      <c r="DR58" s="565"/>
      <c r="DS58" s="565"/>
      <c r="DT58" s="565"/>
      <c r="DU58" s="565"/>
      <c r="DV58" s="565"/>
      <c r="DW58" s="565"/>
      <c r="DX58" s="565"/>
      <c r="DY58" s="565"/>
      <c r="DZ58" s="565"/>
      <c r="EA58" s="565"/>
      <c r="EB58" s="565"/>
      <c r="EC58" s="565"/>
      <c r="ED58" s="565"/>
      <c r="EE58" s="565"/>
      <c r="EF58" s="565"/>
      <c r="EG58" s="565"/>
      <c r="EH58" s="565"/>
      <c r="EI58" s="565"/>
      <c r="EJ58" s="565"/>
      <c r="EK58" s="565"/>
      <c r="EL58" s="565"/>
      <c r="EM58" s="565"/>
      <c r="EN58" s="565"/>
      <c r="EO58" s="565"/>
      <c r="EP58" s="565"/>
      <c r="EQ58" s="565"/>
      <c r="ER58" s="565"/>
      <c r="ES58" s="565"/>
      <c r="ET58" s="565"/>
      <c r="EU58" s="565"/>
      <c r="EV58" s="565"/>
      <c r="EW58" s="565"/>
      <c r="EX58" s="565"/>
      <c r="EY58" s="565"/>
      <c r="EZ58" s="565"/>
      <c r="FA58" s="565"/>
      <c r="FB58" s="565"/>
      <c r="FC58" s="565"/>
      <c r="FD58" s="565"/>
      <c r="FE58" s="565"/>
      <c r="FF58" s="565"/>
      <c r="FG58" s="565"/>
      <c r="FH58" s="565"/>
      <c r="FI58" s="565"/>
      <c r="FJ58" s="565"/>
      <c r="FK58" s="565"/>
      <c r="FL58" s="565"/>
      <c r="FM58" s="565"/>
      <c r="FN58" s="565"/>
      <c r="FO58" s="565"/>
      <c r="FP58" s="565"/>
      <c r="FQ58" s="565"/>
      <c r="FR58" s="565"/>
      <c r="FS58" s="565"/>
      <c r="FT58" s="565"/>
      <c r="FU58" s="565"/>
      <c r="FV58" s="565"/>
      <c r="FW58" s="565"/>
      <c r="FX58" s="565"/>
      <c r="FY58" s="565"/>
      <c r="FZ58" s="565"/>
      <c r="GA58" s="565"/>
      <c r="GB58" s="565"/>
      <c r="GC58" s="565"/>
      <c r="GD58" s="565"/>
      <c r="GE58" s="565"/>
      <c r="GF58" s="565"/>
      <c r="GG58" s="565"/>
      <c r="GH58" s="565"/>
      <c r="GI58" s="565"/>
      <c r="GJ58" s="565"/>
      <c r="GK58" s="565"/>
      <c r="GL58" s="565"/>
      <c r="GM58" s="565"/>
      <c r="GN58" s="565"/>
      <c r="GO58" s="565"/>
      <c r="GP58" s="565"/>
      <c r="GQ58" s="565"/>
      <c r="GR58" s="565"/>
      <c r="GS58" s="565"/>
      <c r="GT58" s="565"/>
      <c r="GU58" s="565"/>
      <c r="GV58" s="565"/>
      <c r="GW58" s="565"/>
      <c r="GX58" s="565"/>
      <c r="GY58" s="565"/>
      <c r="GZ58" s="565"/>
      <c r="HA58" s="565"/>
      <c r="HB58" s="565"/>
      <c r="HC58" s="565"/>
      <c r="HD58" s="565"/>
      <c r="HE58" s="565"/>
      <c r="HF58" s="565"/>
      <c r="HG58" s="565"/>
      <c r="HH58" s="565"/>
      <c r="HI58" s="565"/>
      <c r="HJ58" s="565"/>
      <c r="HK58" s="565"/>
      <c r="HL58" s="565"/>
      <c r="HM58" s="565"/>
      <c r="HN58" s="565"/>
      <c r="HO58" s="565"/>
      <c r="HP58" s="565"/>
      <c r="HQ58" s="565"/>
      <c r="HR58" s="565"/>
      <c r="HS58" s="565"/>
      <c r="HT58" s="565"/>
      <c r="HU58" s="565"/>
      <c r="HV58" s="565"/>
      <c r="HW58" s="565"/>
      <c r="HX58" s="565"/>
      <c r="HY58" s="565"/>
      <c r="HZ58" s="565"/>
      <c r="IA58" s="565"/>
      <c r="IB58" s="565"/>
      <c r="IC58" s="565"/>
      <c r="ID58" s="565"/>
      <c r="IE58" s="565"/>
      <c r="IF58" s="565"/>
      <c r="IG58" s="565"/>
    </row>
    <row r="59" spans="1:241" s="594" customFormat="1" ht="26.25">
      <c r="A59" s="565"/>
      <c r="B59" s="595" t="s">
        <v>678</v>
      </c>
      <c r="C59" s="570"/>
      <c r="D59" s="395"/>
      <c r="E59" s="571"/>
      <c r="F59" s="570"/>
      <c r="G59" s="395"/>
      <c r="H59" s="395"/>
      <c r="I59" s="572"/>
      <c r="J59" s="395"/>
      <c r="K59" s="395"/>
      <c r="L59" s="570"/>
      <c r="M59" s="395"/>
      <c r="N59" s="571"/>
      <c r="O59" s="408">
        <v>19</v>
      </c>
      <c r="P59" s="408">
        <v>93</v>
      </c>
      <c r="Q59" s="677">
        <v>112</v>
      </c>
      <c r="R59" s="565"/>
      <c r="S59" s="566"/>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c r="CC59" s="565"/>
      <c r="CD59" s="565"/>
      <c r="CE59" s="565"/>
      <c r="CF59" s="565"/>
      <c r="CG59" s="565"/>
      <c r="CH59" s="565"/>
      <c r="CI59" s="565"/>
      <c r="CJ59" s="565"/>
      <c r="CK59" s="565"/>
      <c r="CL59" s="565"/>
      <c r="CM59" s="565"/>
      <c r="CN59" s="565"/>
      <c r="CO59" s="565"/>
      <c r="CP59" s="565"/>
      <c r="CQ59" s="565"/>
      <c r="CR59" s="565"/>
      <c r="CS59" s="565"/>
      <c r="CT59" s="565"/>
      <c r="CU59" s="565"/>
      <c r="CV59" s="565"/>
      <c r="CW59" s="565"/>
      <c r="CX59" s="565"/>
      <c r="CY59" s="565"/>
      <c r="CZ59" s="565"/>
      <c r="DA59" s="565"/>
      <c r="DB59" s="565"/>
      <c r="DC59" s="565"/>
      <c r="DD59" s="565"/>
      <c r="DE59" s="565"/>
      <c r="DF59" s="565"/>
      <c r="DG59" s="565"/>
      <c r="DH59" s="565"/>
      <c r="DI59" s="565"/>
      <c r="DJ59" s="565"/>
      <c r="DK59" s="565"/>
      <c r="DL59" s="565"/>
      <c r="DM59" s="565"/>
      <c r="DN59" s="565"/>
      <c r="DO59" s="565"/>
      <c r="DP59" s="565"/>
      <c r="DQ59" s="565"/>
      <c r="DR59" s="565"/>
      <c r="DS59" s="565"/>
      <c r="DT59" s="565"/>
      <c r="DU59" s="565"/>
      <c r="DV59" s="565"/>
      <c r="DW59" s="565"/>
      <c r="DX59" s="565"/>
      <c r="DY59" s="565"/>
      <c r="DZ59" s="565"/>
      <c r="EA59" s="565"/>
      <c r="EB59" s="565"/>
      <c r="EC59" s="565"/>
      <c r="ED59" s="565"/>
      <c r="EE59" s="565"/>
      <c r="EF59" s="565"/>
      <c r="EG59" s="565"/>
      <c r="EH59" s="565"/>
      <c r="EI59" s="565"/>
      <c r="EJ59" s="565"/>
      <c r="EK59" s="565"/>
      <c r="EL59" s="565"/>
      <c r="EM59" s="565"/>
      <c r="EN59" s="565"/>
      <c r="EO59" s="565"/>
      <c r="EP59" s="565"/>
      <c r="EQ59" s="565"/>
      <c r="ER59" s="565"/>
      <c r="ES59" s="565"/>
      <c r="ET59" s="565"/>
      <c r="EU59" s="565"/>
      <c r="EV59" s="565"/>
      <c r="EW59" s="565"/>
      <c r="EX59" s="565"/>
      <c r="EY59" s="565"/>
      <c r="EZ59" s="565"/>
      <c r="FA59" s="565"/>
      <c r="FB59" s="565"/>
      <c r="FC59" s="565"/>
      <c r="FD59" s="565"/>
      <c r="FE59" s="565"/>
      <c r="FF59" s="565"/>
      <c r="FG59" s="565"/>
      <c r="FH59" s="565"/>
      <c r="FI59" s="565"/>
      <c r="FJ59" s="565"/>
      <c r="FK59" s="565"/>
      <c r="FL59" s="565"/>
      <c r="FM59" s="565"/>
      <c r="FN59" s="565"/>
      <c r="FO59" s="565"/>
      <c r="FP59" s="565"/>
      <c r="FQ59" s="565"/>
      <c r="FR59" s="565"/>
      <c r="FS59" s="565"/>
      <c r="FT59" s="565"/>
      <c r="FU59" s="565"/>
      <c r="FV59" s="565"/>
      <c r="FW59" s="565"/>
      <c r="FX59" s="565"/>
      <c r="FY59" s="565"/>
      <c r="FZ59" s="565"/>
      <c r="GA59" s="565"/>
      <c r="GB59" s="565"/>
      <c r="GC59" s="565"/>
      <c r="GD59" s="565"/>
      <c r="GE59" s="565"/>
      <c r="GF59" s="565"/>
      <c r="GG59" s="565"/>
      <c r="GH59" s="565"/>
      <c r="GI59" s="565"/>
      <c r="GJ59" s="565"/>
      <c r="GK59" s="565"/>
      <c r="GL59" s="565"/>
      <c r="GM59" s="565"/>
      <c r="GN59" s="565"/>
      <c r="GO59" s="565"/>
      <c r="GP59" s="565"/>
      <c r="GQ59" s="565"/>
      <c r="GR59" s="565"/>
      <c r="GS59" s="565"/>
      <c r="GT59" s="565"/>
      <c r="GU59" s="565"/>
      <c r="GV59" s="565"/>
      <c r="GW59" s="565"/>
      <c r="GX59" s="565"/>
      <c r="GY59" s="565"/>
      <c r="GZ59" s="565"/>
      <c r="HA59" s="565"/>
      <c r="HB59" s="565"/>
      <c r="HC59" s="565"/>
      <c r="HD59" s="565"/>
      <c r="HE59" s="565"/>
      <c r="HF59" s="565"/>
      <c r="HG59" s="565"/>
      <c r="HH59" s="565"/>
      <c r="HI59" s="565"/>
      <c r="HJ59" s="565"/>
      <c r="HK59" s="565"/>
      <c r="HL59" s="565"/>
      <c r="HM59" s="565"/>
      <c r="HN59" s="565"/>
      <c r="HO59" s="565"/>
      <c r="HP59" s="565"/>
      <c r="HQ59" s="565"/>
      <c r="HR59" s="565"/>
      <c r="HS59" s="565"/>
      <c r="HT59" s="565"/>
      <c r="HU59" s="565"/>
      <c r="HV59" s="565"/>
      <c r="HW59" s="565"/>
      <c r="HX59" s="565"/>
      <c r="HY59" s="565"/>
      <c r="HZ59" s="565"/>
      <c r="IA59" s="565"/>
      <c r="IB59" s="565"/>
      <c r="IC59" s="565"/>
      <c r="ID59" s="565"/>
      <c r="IE59" s="565"/>
      <c r="IF59" s="565"/>
      <c r="IG59" s="565"/>
    </row>
    <row r="60" spans="1:241" s="594" customFormat="1" ht="12.75">
      <c r="A60" s="565"/>
      <c r="B60" s="595" t="s">
        <v>677</v>
      </c>
      <c r="C60" s="570">
        <v>0</v>
      </c>
      <c r="D60" s="395">
        <v>0</v>
      </c>
      <c r="E60" s="571">
        <v>0</v>
      </c>
      <c r="F60" s="570">
        <v>0</v>
      </c>
      <c r="G60" s="395">
        <v>0</v>
      </c>
      <c r="H60" s="395">
        <v>0</v>
      </c>
      <c r="I60" s="572">
        <v>10</v>
      </c>
      <c r="J60" s="395">
        <v>15</v>
      </c>
      <c r="K60" s="395">
        <v>25</v>
      </c>
      <c r="L60" s="570">
        <v>16</v>
      </c>
      <c r="M60" s="395">
        <v>27</v>
      </c>
      <c r="N60" s="571">
        <v>43</v>
      </c>
      <c r="O60" s="408">
        <v>12</v>
      </c>
      <c r="P60" s="408">
        <v>30</v>
      </c>
      <c r="Q60" s="665">
        <v>42</v>
      </c>
      <c r="R60" s="566"/>
      <c r="S60" s="566"/>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5"/>
      <c r="CO60" s="565"/>
      <c r="CP60" s="565"/>
      <c r="CQ60" s="565"/>
      <c r="CR60" s="565"/>
      <c r="CS60" s="565"/>
      <c r="CT60" s="565"/>
      <c r="CU60" s="565"/>
      <c r="CV60" s="565"/>
      <c r="CW60" s="565"/>
      <c r="CX60" s="565"/>
      <c r="CY60" s="565"/>
      <c r="CZ60" s="565"/>
      <c r="DA60" s="565"/>
      <c r="DB60" s="565"/>
      <c r="DC60" s="565"/>
      <c r="DD60" s="565"/>
      <c r="DE60" s="565"/>
      <c r="DF60" s="565"/>
      <c r="DG60" s="565"/>
      <c r="DH60" s="565"/>
      <c r="DI60" s="565"/>
      <c r="DJ60" s="565"/>
      <c r="DK60" s="565"/>
      <c r="DL60" s="565"/>
      <c r="DM60" s="565"/>
      <c r="DN60" s="565"/>
      <c r="DO60" s="565"/>
      <c r="DP60" s="565"/>
      <c r="DQ60" s="565"/>
      <c r="DR60" s="565"/>
      <c r="DS60" s="565"/>
      <c r="DT60" s="565"/>
      <c r="DU60" s="565"/>
      <c r="DV60" s="565"/>
      <c r="DW60" s="565"/>
      <c r="DX60" s="565"/>
      <c r="DY60" s="565"/>
      <c r="DZ60" s="565"/>
      <c r="EA60" s="565"/>
      <c r="EB60" s="565"/>
      <c r="EC60" s="565"/>
      <c r="ED60" s="565"/>
      <c r="EE60" s="565"/>
      <c r="EF60" s="565"/>
      <c r="EG60" s="565"/>
      <c r="EH60" s="565"/>
      <c r="EI60" s="565"/>
      <c r="EJ60" s="565"/>
      <c r="EK60" s="565"/>
      <c r="EL60" s="565"/>
      <c r="EM60" s="565"/>
      <c r="EN60" s="565"/>
      <c r="EO60" s="565"/>
      <c r="EP60" s="565"/>
      <c r="EQ60" s="565"/>
      <c r="ER60" s="565"/>
      <c r="ES60" s="565"/>
      <c r="ET60" s="565"/>
      <c r="EU60" s="565"/>
      <c r="EV60" s="565"/>
      <c r="EW60" s="565"/>
      <c r="EX60" s="565"/>
      <c r="EY60" s="565"/>
      <c r="EZ60" s="565"/>
      <c r="FA60" s="565"/>
      <c r="FB60" s="565"/>
      <c r="FC60" s="565"/>
      <c r="FD60" s="565"/>
      <c r="FE60" s="565"/>
      <c r="FF60" s="565"/>
      <c r="FG60" s="565"/>
      <c r="FH60" s="565"/>
      <c r="FI60" s="565"/>
      <c r="FJ60" s="565"/>
      <c r="FK60" s="565"/>
      <c r="FL60" s="565"/>
      <c r="FM60" s="565"/>
      <c r="FN60" s="565"/>
      <c r="FO60" s="565"/>
      <c r="FP60" s="565"/>
      <c r="FQ60" s="565"/>
      <c r="FR60" s="565"/>
      <c r="FS60" s="565"/>
      <c r="FT60" s="565"/>
      <c r="FU60" s="565"/>
      <c r="FV60" s="565"/>
      <c r="FW60" s="565"/>
      <c r="FX60" s="565"/>
      <c r="FY60" s="565"/>
      <c r="FZ60" s="565"/>
      <c r="GA60" s="565"/>
      <c r="GB60" s="565"/>
      <c r="GC60" s="565"/>
      <c r="GD60" s="565"/>
      <c r="GE60" s="565"/>
      <c r="GF60" s="565"/>
      <c r="GG60" s="565"/>
      <c r="GH60" s="565"/>
      <c r="GI60" s="565"/>
      <c r="GJ60" s="565"/>
      <c r="GK60" s="565"/>
      <c r="GL60" s="565"/>
      <c r="GM60" s="565"/>
      <c r="GN60" s="565"/>
      <c r="GO60" s="565"/>
      <c r="GP60" s="565"/>
      <c r="GQ60" s="565"/>
      <c r="GR60" s="565"/>
      <c r="GS60" s="565"/>
      <c r="GT60" s="565"/>
      <c r="GU60" s="565"/>
      <c r="GV60" s="565"/>
      <c r="GW60" s="565"/>
      <c r="GX60" s="565"/>
      <c r="GY60" s="565"/>
      <c r="GZ60" s="565"/>
      <c r="HA60" s="565"/>
      <c r="HB60" s="565"/>
      <c r="HC60" s="565"/>
      <c r="HD60" s="565"/>
      <c r="HE60" s="565"/>
      <c r="HF60" s="565"/>
      <c r="HG60" s="565"/>
      <c r="HH60" s="565"/>
      <c r="HI60" s="565"/>
      <c r="HJ60" s="565"/>
      <c r="HK60" s="565"/>
      <c r="HL60" s="565"/>
      <c r="HM60" s="565"/>
      <c r="HN60" s="565"/>
      <c r="HO60" s="565"/>
      <c r="HP60" s="565"/>
      <c r="HQ60" s="565"/>
      <c r="HR60" s="565"/>
      <c r="HS60" s="565"/>
      <c r="HT60" s="565"/>
      <c r="HU60" s="565"/>
      <c r="HV60" s="565"/>
      <c r="HW60" s="565"/>
      <c r="HX60" s="565"/>
      <c r="HY60" s="565"/>
      <c r="HZ60" s="565"/>
      <c r="IA60" s="565"/>
      <c r="IB60" s="565"/>
      <c r="IC60" s="565"/>
      <c r="ID60" s="565"/>
      <c r="IE60" s="565"/>
      <c r="IF60" s="565"/>
      <c r="IG60" s="565"/>
    </row>
    <row r="61" spans="1:241" s="594" customFormat="1" ht="12.75">
      <c r="A61" s="565"/>
      <c r="B61" s="566" t="s">
        <v>718</v>
      </c>
      <c r="C61" s="570">
        <v>0</v>
      </c>
      <c r="D61" s="395">
        <v>0</v>
      </c>
      <c r="E61" s="571">
        <v>0</v>
      </c>
      <c r="F61" s="570">
        <v>0</v>
      </c>
      <c r="G61" s="395">
        <v>0</v>
      </c>
      <c r="H61" s="395">
        <v>0</v>
      </c>
      <c r="I61" s="572">
        <v>0</v>
      </c>
      <c r="J61" s="395">
        <v>0</v>
      </c>
      <c r="K61" s="395">
        <v>0</v>
      </c>
      <c r="L61" s="570">
        <v>5</v>
      </c>
      <c r="M61" s="395">
        <v>60</v>
      </c>
      <c r="N61" s="571">
        <v>65</v>
      </c>
      <c r="O61" s="408">
        <v>0</v>
      </c>
      <c r="P61" s="408">
        <v>0</v>
      </c>
      <c r="Q61" s="665">
        <v>0</v>
      </c>
      <c r="R61" s="566"/>
      <c r="S61" s="566"/>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565"/>
      <c r="CP61" s="565"/>
      <c r="CQ61" s="565"/>
      <c r="CR61" s="565"/>
      <c r="CS61" s="565"/>
      <c r="CT61" s="565"/>
      <c r="CU61" s="565"/>
      <c r="CV61" s="565"/>
      <c r="CW61" s="565"/>
      <c r="CX61" s="565"/>
      <c r="CY61" s="565"/>
      <c r="CZ61" s="565"/>
      <c r="DA61" s="565"/>
      <c r="DB61" s="565"/>
      <c r="DC61" s="565"/>
      <c r="DD61" s="565"/>
      <c r="DE61" s="565"/>
      <c r="DF61" s="565"/>
      <c r="DG61" s="565"/>
      <c r="DH61" s="565"/>
      <c r="DI61" s="565"/>
      <c r="DJ61" s="565"/>
      <c r="DK61" s="565"/>
      <c r="DL61" s="565"/>
      <c r="DM61" s="565"/>
      <c r="DN61" s="565"/>
      <c r="DO61" s="565"/>
      <c r="DP61" s="565"/>
      <c r="DQ61" s="565"/>
      <c r="DR61" s="565"/>
      <c r="DS61" s="565"/>
      <c r="DT61" s="565"/>
      <c r="DU61" s="565"/>
      <c r="DV61" s="565"/>
      <c r="DW61" s="565"/>
      <c r="DX61" s="565"/>
      <c r="DY61" s="565"/>
      <c r="DZ61" s="565"/>
      <c r="EA61" s="565"/>
      <c r="EB61" s="565"/>
      <c r="EC61" s="565"/>
      <c r="ED61" s="565"/>
      <c r="EE61" s="565"/>
      <c r="EF61" s="565"/>
      <c r="EG61" s="565"/>
      <c r="EH61" s="565"/>
      <c r="EI61" s="565"/>
      <c r="EJ61" s="565"/>
      <c r="EK61" s="565"/>
      <c r="EL61" s="565"/>
      <c r="EM61" s="565"/>
      <c r="EN61" s="565"/>
      <c r="EO61" s="565"/>
      <c r="EP61" s="565"/>
      <c r="EQ61" s="565"/>
      <c r="ER61" s="565"/>
      <c r="ES61" s="565"/>
      <c r="ET61" s="565"/>
      <c r="EU61" s="565"/>
      <c r="EV61" s="565"/>
      <c r="EW61" s="565"/>
      <c r="EX61" s="565"/>
      <c r="EY61" s="565"/>
      <c r="EZ61" s="565"/>
      <c r="FA61" s="565"/>
      <c r="FB61" s="565"/>
      <c r="FC61" s="565"/>
      <c r="FD61" s="565"/>
      <c r="FE61" s="565"/>
      <c r="FF61" s="565"/>
      <c r="FG61" s="565"/>
      <c r="FH61" s="565"/>
      <c r="FI61" s="565"/>
      <c r="FJ61" s="565"/>
      <c r="FK61" s="565"/>
      <c r="FL61" s="565"/>
      <c r="FM61" s="565"/>
      <c r="FN61" s="565"/>
      <c r="FO61" s="565"/>
      <c r="FP61" s="565"/>
      <c r="FQ61" s="565"/>
      <c r="FR61" s="565"/>
      <c r="FS61" s="565"/>
      <c r="FT61" s="565"/>
      <c r="FU61" s="565"/>
      <c r="FV61" s="565"/>
      <c r="FW61" s="565"/>
      <c r="FX61" s="565"/>
      <c r="FY61" s="565"/>
      <c r="FZ61" s="565"/>
      <c r="GA61" s="565"/>
      <c r="GB61" s="565"/>
      <c r="GC61" s="565"/>
      <c r="GD61" s="565"/>
      <c r="GE61" s="565"/>
      <c r="GF61" s="565"/>
      <c r="GG61" s="565"/>
      <c r="GH61" s="565"/>
      <c r="GI61" s="565"/>
      <c r="GJ61" s="565"/>
      <c r="GK61" s="565"/>
      <c r="GL61" s="565"/>
      <c r="GM61" s="565"/>
      <c r="GN61" s="565"/>
      <c r="GO61" s="565"/>
      <c r="GP61" s="565"/>
      <c r="GQ61" s="565"/>
      <c r="GR61" s="565"/>
      <c r="GS61" s="565"/>
      <c r="GT61" s="565"/>
      <c r="GU61" s="565"/>
      <c r="GV61" s="565"/>
      <c r="GW61" s="565"/>
      <c r="GX61" s="565"/>
      <c r="GY61" s="565"/>
      <c r="GZ61" s="565"/>
      <c r="HA61" s="565"/>
      <c r="HB61" s="565"/>
      <c r="HC61" s="565"/>
      <c r="HD61" s="565"/>
      <c r="HE61" s="565"/>
      <c r="HF61" s="565"/>
      <c r="HG61" s="565"/>
      <c r="HH61" s="565"/>
      <c r="HI61" s="565"/>
      <c r="HJ61" s="565"/>
      <c r="HK61" s="565"/>
      <c r="HL61" s="565"/>
      <c r="HM61" s="565"/>
      <c r="HN61" s="565"/>
      <c r="HO61" s="565"/>
      <c r="HP61" s="565"/>
      <c r="HQ61" s="565"/>
      <c r="HR61" s="565"/>
      <c r="HS61" s="565"/>
      <c r="HT61" s="565"/>
      <c r="HU61" s="565"/>
      <c r="HV61" s="565"/>
      <c r="HW61" s="565"/>
      <c r="HX61" s="565"/>
      <c r="HY61" s="565"/>
      <c r="HZ61" s="565"/>
      <c r="IA61" s="565"/>
      <c r="IB61" s="565"/>
      <c r="IC61" s="565"/>
      <c r="ID61" s="565"/>
      <c r="IE61" s="565"/>
      <c r="IF61" s="565"/>
      <c r="IG61" s="565"/>
    </row>
    <row r="62" spans="1:241" s="594" customFormat="1" ht="12.75">
      <c r="A62" s="565"/>
      <c r="B62" s="595" t="s">
        <v>676</v>
      </c>
      <c r="C62" s="570"/>
      <c r="D62" s="395"/>
      <c r="E62" s="571"/>
      <c r="F62" s="570"/>
      <c r="G62" s="395"/>
      <c r="H62" s="395"/>
      <c r="I62" s="572">
        <v>584</v>
      </c>
      <c r="J62" s="395">
        <v>58</v>
      </c>
      <c r="K62" s="395">
        <v>642</v>
      </c>
      <c r="L62" s="570">
        <v>597</v>
      </c>
      <c r="M62" s="395">
        <v>72</v>
      </c>
      <c r="N62" s="395">
        <v>669</v>
      </c>
      <c r="O62" s="466">
        <v>661</v>
      </c>
      <c r="P62" s="408">
        <v>72</v>
      </c>
      <c r="Q62" s="665">
        <v>733</v>
      </c>
      <c r="R62" s="659"/>
      <c r="S62" s="566"/>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c r="BV62" s="565"/>
      <c r="BW62" s="565"/>
      <c r="BX62" s="565"/>
      <c r="BY62" s="565"/>
      <c r="BZ62" s="565"/>
      <c r="CA62" s="565"/>
      <c r="CB62" s="565"/>
      <c r="CC62" s="565"/>
      <c r="CD62" s="565"/>
      <c r="CE62" s="565"/>
      <c r="CF62" s="565"/>
      <c r="CG62" s="565"/>
      <c r="CH62" s="565"/>
      <c r="CI62" s="565"/>
      <c r="CJ62" s="565"/>
      <c r="CK62" s="565"/>
      <c r="CL62" s="565"/>
      <c r="CM62" s="565"/>
      <c r="CN62" s="565"/>
      <c r="CO62" s="565"/>
      <c r="CP62" s="565"/>
      <c r="CQ62" s="565"/>
      <c r="CR62" s="565"/>
      <c r="CS62" s="565"/>
      <c r="CT62" s="565"/>
      <c r="CU62" s="565"/>
      <c r="CV62" s="565"/>
      <c r="CW62" s="565"/>
      <c r="CX62" s="565"/>
      <c r="CY62" s="565"/>
      <c r="CZ62" s="565"/>
      <c r="DA62" s="565"/>
      <c r="DB62" s="565"/>
      <c r="DC62" s="565"/>
      <c r="DD62" s="565"/>
      <c r="DE62" s="565"/>
      <c r="DF62" s="565"/>
      <c r="DG62" s="565"/>
      <c r="DH62" s="565"/>
      <c r="DI62" s="565"/>
      <c r="DJ62" s="565"/>
      <c r="DK62" s="565"/>
      <c r="DL62" s="565"/>
      <c r="DM62" s="565"/>
      <c r="DN62" s="565"/>
      <c r="DO62" s="565"/>
      <c r="DP62" s="565"/>
      <c r="DQ62" s="565"/>
      <c r="DR62" s="565"/>
      <c r="DS62" s="565"/>
      <c r="DT62" s="565"/>
      <c r="DU62" s="565"/>
      <c r="DV62" s="565"/>
      <c r="DW62" s="565"/>
      <c r="DX62" s="565"/>
      <c r="DY62" s="565"/>
      <c r="DZ62" s="565"/>
      <c r="EA62" s="565"/>
      <c r="EB62" s="565"/>
      <c r="EC62" s="565"/>
      <c r="ED62" s="565"/>
      <c r="EE62" s="565"/>
      <c r="EF62" s="565"/>
      <c r="EG62" s="565"/>
      <c r="EH62" s="565"/>
      <c r="EI62" s="565"/>
      <c r="EJ62" s="565"/>
      <c r="EK62" s="565"/>
      <c r="EL62" s="565"/>
      <c r="EM62" s="565"/>
      <c r="EN62" s="565"/>
      <c r="EO62" s="565"/>
      <c r="EP62" s="565"/>
      <c r="EQ62" s="565"/>
      <c r="ER62" s="565"/>
      <c r="ES62" s="565"/>
      <c r="ET62" s="565"/>
      <c r="EU62" s="565"/>
      <c r="EV62" s="565"/>
      <c r="EW62" s="565"/>
      <c r="EX62" s="565"/>
      <c r="EY62" s="565"/>
      <c r="EZ62" s="565"/>
      <c r="FA62" s="565"/>
      <c r="FB62" s="565"/>
      <c r="FC62" s="565"/>
      <c r="FD62" s="565"/>
      <c r="FE62" s="565"/>
      <c r="FF62" s="565"/>
      <c r="FG62" s="565"/>
      <c r="FH62" s="565"/>
      <c r="FI62" s="565"/>
      <c r="FJ62" s="565"/>
      <c r="FK62" s="565"/>
      <c r="FL62" s="565"/>
      <c r="FM62" s="565"/>
      <c r="FN62" s="565"/>
      <c r="FO62" s="565"/>
      <c r="FP62" s="565"/>
      <c r="FQ62" s="565"/>
      <c r="FR62" s="565"/>
      <c r="FS62" s="565"/>
      <c r="FT62" s="565"/>
      <c r="FU62" s="565"/>
      <c r="FV62" s="565"/>
      <c r="FW62" s="565"/>
      <c r="FX62" s="565"/>
      <c r="FY62" s="565"/>
      <c r="FZ62" s="565"/>
      <c r="GA62" s="565"/>
      <c r="GB62" s="565"/>
      <c r="GC62" s="565"/>
      <c r="GD62" s="565"/>
      <c r="GE62" s="565"/>
      <c r="GF62" s="565"/>
      <c r="GG62" s="565"/>
      <c r="GH62" s="565"/>
      <c r="GI62" s="565"/>
      <c r="GJ62" s="565"/>
      <c r="GK62" s="565"/>
      <c r="GL62" s="565"/>
      <c r="GM62" s="565"/>
      <c r="GN62" s="565"/>
      <c r="GO62" s="565"/>
      <c r="GP62" s="565"/>
      <c r="GQ62" s="565"/>
      <c r="GR62" s="565"/>
      <c r="GS62" s="565"/>
      <c r="GT62" s="565"/>
      <c r="GU62" s="565"/>
      <c r="GV62" s="565"/>
      <c r="GW62" s="565"/>
      <c r="GX62" s="565"/>
      <c r="GY62" s="565"/>
      <c r="GZ62" s="565"/>
      <c r="HA62" s="565"/>
      <c r="HB62" s="565"/>
      <c r="HC62" s="565"/>
      <c r="HD62" s="565"/>
      <c r="HE62" s="565"/>
      <c r="HF62" s="565"/>
      <c r="HG62" s="565"/>
      <c r="HH62" s="565"/>
      <c r="HI62" s="565"/>
      <c r="HJ62" s="565"/>
      <c r="HK62" s="565"/>
      <c r="HL62" s="565"/>
      <c r="HM62" s="565"/>
      <c r="HN62" s="565"/>
      <c r="HO62" s="565"/>
      <c r="HP62" s="565"/>
      <c r="HQ62" s="565"/>
      <c r="HR62" s="565"/>
      <c r="HS62" s="565"/>
      <c r="HT62" s="565"/>
      <c r="HU62" s="565"/>
      <c r="HV62" s="565"/>
      <c r="HW62" s="565"/>
      <c r="HX62" s="565"/>
      <c r="HY62" s="565"/>
      <c r="HZ62" s="565"/>
      <c r="IA62" s="565"/>
      <c r="IB62" s="565"/>
      <c r="IC62" s="565"/>
      <c r="ID62" s="565"/>
      <c r="IE62" s="565"/>
      <c r="IF62" s="565"/>
      <c r="IG62" s="565"/>
    </row>
    <row r="63" spans="1:241" s="594" customFormat="1" ht="12.75">
      <c r="A63" s="565"/>
      <c r="B63" s="595" t="s">
        <v>644</v>
      </c>
      <c r="C63" s="570">
        <v>288</v>
      </c>
      <c r="D63" s="395">
        <v>422</v>
      </c>
      <c r="E63" s="571">
        <v>710</v>
      </c>
      <c r="F63" s="570">
        <v>320</v>
      </c>
      <c r="G63" s="395">
        <v>449</v>
      </c>
      <c r="H63" s="395">
        <v>769</v>
      </c>
      <c r="I63" s="572">
        <v>337</v>
      </c>
      <c r="J63" s="395">
        <v>486</v>
      </c>
      <c r="K63" s="395">
        <v>823</v>
      </c>
      <c r="L63" s="570">
        <v>299</v>
      </c>
      <c r="M63" s="395">
        <v>510</v>
      </c>
      <c r="N63" s="395">
        <v>809</v>
      </c>
      <c r="O63" s="466">
        <v>288</v>
      </c>
      <c r="P63" s="408">
        <v>495</v>
      </c>
      <c r="Q63" s="665">
        <v>783</v>
      </c>
      <c r="R63" s="566"/>
      <c r="S63" s="566"/>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BZ63" s="565"/>
      <c r="CA63" s="565"/>
      <c r="CB63" s="565"/>
      <c r="CC63" s="565"/>
      <c r="CD63" s="565"/>
      <c r="CE63" s="565"/>
      <c r="CF63" s="565"/>
      <c r="CG63" s="565"/>
      <c r="CH63" s="565"/>
      <c r="CI63" s="565"/>
      <c r="CJ63" s="565"/>
      <c r="CK63" s="565"/>
      <c r="CL63" s="565"/>
      <c r="CM63" s="565"/>
      <c r="CN63" s="565"/>
      <c r="CO63" s="565"/>
      <c r="CP63" s="565"/>
      <c r="CQ63" s="565"/>
      <c r="CR63" s="565"/>
      <c r="CS63" s="565"/>
      <c r="CT63" s="565"/>
      <c r="CU63" s="565"/>
      <c r="CV63" s="565"/>
      <c r="CW63" s="565"/>
      <c r="CX63" s="565"/>
      <c r="CY63" s="565"/>
      <c r="CZ63" s="565"/>
      <c r="DA63" s="565"/>
      <c r="DB63" s="565"/>
      <c r="DC63" s="565"/>
      <c r="DD63" s="565"/>
      <c r="DE63" s="565"/>
      <c r="DF63" s="565"/>
      <c r="DG63" s="565"/>
      <c r="DH63" s="565"/>
      <c r="DI63" s="565"/>
      <c r="DJ63" s="565"/>
      <c r="DK63" s="565"/>
      <c r="DL63" s="565"/>
      <c r="DM63" s="565"/>
      <c r="DN63" s="565"/>
      <c r="DO63" s="565"/>
      <c r="DP63" s="565"/>
      <c r="DQ63" s="565"/>
      <c r="DR63" s="565"/>
      <c r="DS63" s="565"/>
      <c r="DT63" s="565"/>
      <c r="DU63" s="565"/>
      <c r="DV63" s="565"/>
      <c r="DW63" s="565"/>
      <c r="DX63" s="565"/>
      <c r="DY63" s="565"/>
      <c r="DZ63" s="565"/>
      <c r="EA63" s="565"/>
      <c r="EB63" s="565"/>
      <c r="EC63" s="565"/>
      <c r="ED63" s="565"/>
      <c r="EE63" s="565"/>
      <c r="EF63" s="565"/>
      <c r="EG63" s="565"/>
      <c r="EH63" s="565"/>
      <c r="EI63" s="565"/>
      <c r="EJ63" s="565"/>
      <c r="EK63" s="565"/>
      <c r="EL63" s="565"/>
      <c r="EM63" s="565"/>
      <c r="EN63" s="565"/>
      <c r="EO63" s="565"/>
      <c r="EP63" s="565"/>
      <c r="EQ63" s="565"/>
      <c r="ER63" s="565"/>
      <c r="ES63" s="565"/>
      <c r="ET63" s="565"/>
      <c r="EU63" s="565"/>
      <c r="EV63" s="565"/>
      <c r="EW63" s="565"/>
      <c r="EX63" s="565"/>
      <c r="EY63" s="565"/>
      <c r="EZ63" s="565"/>
      <c r="FA63" s="565"/>
      <c r="FB63" s="565"/>
      <c r="FC63" s="565"/>
      <c r="FD63" s="565"/>
      <c r="FE63" s="565"/>
      <c r="FF63" s="565"/>
      <c r="FG63" s="565"/>
      <c r="FH63" s="565"/>
      <c r="FI63" s="565"/>
      <c r="FJ63" s="565"/>
      <c r="FK63" s="565"/>
      <c r="FL63" s="565"/>
      <c r="FM63" s="565"/>
      <c r="FN63" s="565"/>
      <c r="FO63" s="565"/>
      <c r="FP63" s="565"/>
      <c r="FQ63" s="565"/>
      <c r="FR63" s="565"/>
      <c r="FS63" s="565"/>
      <c r="FT63" s="565"/>
      <c r="FU63" s="565"/>
      <c r="FV63" s="565"/>
      <c r="FW63" s="565"/>
      <c r="FX63" s="565"/>
      <c r="FY63" s="565"/>
      <c r="FZ63" s="565"/>
      <c r="GA63" s="565"/>
      <c r="GB63" s="565"/>
      <c r="GC63" s="565"/>
      <c r="GD63" s="565"/>
      <c r="GE63" s="565"/>
      <c r="GF63" s="565"/>
      <c r="GG63" s="565"/>
      <c r="GH63" s="565"/>
      <c r="GI63" s="565"/>
      <c r="GJ63" s="565"/>
      <c r="GK63" s="565"/>
      <c r="GL63" s="565"/>
      <c r="GM63" s="565"/>
      <c r="GN63" s="565"/>
      <c r="GO63" s="565"/>
      <c r="GP63" s="565"/>
      <c r="GQ63" s="565"/>
      <c r="GR63" s="565"/>
      <c r="GS63" s="565"/>
      <c r="GT63" s="565"/>
      <c r="GU63" s="565"/>
      <c r="GV63" s="565"/>
      <c r="GW63" s="565"/>
      <c r="GX63" s="565"/>
      <c r="GY63" s="565"/>
      <c r="GZ63" s="565"/>
      <c r="HA63" s="565"/>
      <c r="HB63" s="565"/>
      <c r="HC63" s="565"/>
      <c r="HD63" s="565"/>
      <c r="HE63" s="565"/>
      <c r="HF63" s="565"/>
      <c r="HG63" s="565"/>
      <c r="HH63" s="565"/>
      <c r="HI63" s="565"/>
      <c r="HJ63" s="565"/>
      <c r="HK63" s="565"/>
      <c r="HL63" s="565"/>
      <c r="HM63" s="565"/>
      <c r="HN63" s="565"/>
      <c r="HO63" s="565"/>
      <c r="HP63" s="565"/>
      <c r="HQ63" s="565"/>
      <c r="HR63" s="565"/>
      <c r="HS63" s="565"/>
      <c r="HT63" s="565"/>
      <c r="HU63" s="565"/>
      <c r="HV63" s="565"/>
      <c r="HW63" s="565"/>
      <c r="HX63" s="565"/>
      <c r="HY63" s="565"/>
      <c r="HZ63" s="565"/>
      <c r="IA63" s="565"/>
      <c r="IB63" s="565"/>
      <c r="IC63" s="565"/>
      <c r="ID63" s="565"/>
      <c r="IE63" s="565"/>
      <c r="IF63" s="565"/>
      <c r="IG63" s="565"/>
    </row>
    <row r="64" spans="1:241" s="594" customFormat="1" ht="12.75">
      <c r="A64" s="565"/>
      <c r="B64" s="595" t="s">
        <v>675</v>
      </c>
      <c r="C64" s="570">
        <v>29</v>
      </c>
      <c r="D64" s="395">
        <v>40</v>
      </c>
      <c r="E64" s="571">
        <v>69</v>
      </c>
      <c r="F64" s="570">
        <v>34</v>
      </c>
      <c r="G64" s="395">
        <v>39</v>
      </c>
      <c r="H64" s="395">
        <v>73</v>
      </c>
      <c r="I64" s="572">
        <v>39</v>
      </c>
      <c r="J64" s="395">
        <v>43</v>
      </c>
      <c r="K64" s="395">
        <v>82</v>
      </c>
      <c r="L64" s="570">
        <v>59</v>
      </c>
      <c r="M64" s="395">
        <v>50</v>
      </c>
      <c r="N64" s="395">
        <v>109</v>
      </c>
      <c r="O64" s="466">
        <v>77</v>
      </c>
      <c r="P64" s="408">
        <v>60</v>
      </c>
      <c r="Q64" s="665">
        <v>137</v>
      </c>
      <c r="R64" s="659"/>
      <c r="S64" s="566"/>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BZ64" s="565"/>
      <c r="CA64" s="565"/>
      <c r="CB64" s="565"/>
      <c r="CC64" s="565"/>
      <c r="CD64" s="565"/>
      <c r="CE64" s="565"/>
      <c r="CF64" s="565"/>
      <c r="CG64" s="565"/>
      <c r="CH64" s="565"/>
      <c r="CI64" s="565"/>
      <c r="CJ64" s="565"/>
      <c r="CK64" s="565"/>
      <c r="CL64" s="565"/>
      <c r="CM64" s="565"/>
      <c r="CN64" s="565"/>
      <c r="CO64" s="565"/>
      <c r="CP64" s="565"/>
      <c r="CQ64" s="565"/>
      <c r="CR64" s="565"/>
      <c r="CS64" s="565"/>
      <c r="CT64" s="565"/>
      <c r="CU64" s="565"/>
      <c r="CV64" s="565"/>
      <c r="CW64" s="565"/>
      <c r="CX64" s="565"/>
      <c r="CY64" s="565"/>
      <c r="CZ64" s="565"/>
      <c r="DA64" s="565"/>
      <c r="DB64" s="565"/>
      <c r="DC64" s="565"/>
      <c r="DD64" s="565"/>
      <c r="DE64" s="565"/>
      <c r="DF64" s="565"/>
      <c r="DG64" s="565"/>
      <c r="DH64" s="565"/>
      <c r="DI64" s="565"/>
      <c r="DJ64" s="565"/>
      <c r="DK64" s="565"/>
      <c r="DL64" s="565"/>
      <c r="DM64" s="565"/>
      <c r="DN64" s="565"/>
      <c r="DO64" s="565"/>
      <c r="DP64" s="565"/>
      <c r="DQ64" s="565"/>
      <c r="DR64" s="565"/>
      <c r="DS64" s="565"/>
      <c r="DT64" s="565"/>
      <c r="DU64" s="565"/>
      <c r="DV64" s="565"/>
      <c r="DW64" s="565"/>
      <c r="DX64" s="565"/>
      <c r="DY64" s="565"/>
      <c r="DZ64" s="565"/>
      <c r="EA64" s="565"/>
      <c r="EB64" s="565"/>
      <c r="EC64" s="565"/>
      <c r="ED64" s="565"/>
      <c r="EE64" s="565"/>
      <c r="EF64" s="565"/>
      <c r="EG64" s="565"/>
      <c r="EH64" s="565"/>
      <c r="EI64" s="565"/>
      <c r="EJ64" s="565"/>
      <c r="EK64" s="565"/>
      <c r="EL64" s="565"/>
      <c r="EM64" s="565"/>
      <c r="EN64" s="565"/>
      <c r="EO64" s="565"/>
      <c r="EP64" s="565"/>
      <c r="EQ64" s="565"/>
      <c r="ER64" s="565"/>
      <c r="ES64" s="565"/>
      <c r="ET64" s="565"/>
      <c r="EU64" s="565"/>
      <c r="EV64" s="565"/>
      <c r="EW64" s="565"/>
      <c r="EX64" s="565"/>
      <c r="EY64" s="565"/>
      <c r="EZ64" s="565"/>
      <c r="FA64" s="565"/>
      <c r="FB64" s="565"/>
      <c r="FC64" s="565"/>
      <c r="FD64" s="565"/>
      <c r="FE64" s="565"/>
      <c r="FF64" s="565"/>
      <c r="FG64" s="565"/>
      <c r="FH64" s="565"/>
      <c r="FI64" s="565"/>
      <c r="FJ64" s="565"/>
      <c r="FK64" s="565"/>
      <c r="FL64" s="565"/>
      <c r="FM64" s="565"/>
      <c r="FN64" s="565"/>
      <c r="FO64" s="565"/>
      <c r="FP64" s="565"/>
      <c r="FQ64" s="565"/>
      <c r="FR64" s="565"/>
      <c r="FS64" s="565"/>
      <c r="FT64" s="565"/>
      <c r="FU64" s="565"/>
      <c r="FV64" s="565"/>
      <c r="FW64" s="565"/>
      <c r="FX64" s="565"/>
      <c r="FY64" s="565"/>
      <c r="FZ64" s="565"/>
      <c r="GA64" s="565"/>
      <c r="GB64" s="565"/>
      <c r="GC64" s="565"/>
      <c r="GD64" s="565"/>
      <c r="GE64" s="565"/>
      <c r="GF64" s="565"/>
      <c r="GG64" s="565"/>
      <c r="GH64" s="565"/>
      <c r="GI64" s="565"/>
      <c r="GJ64" s="565"/>
      <c r="GK64" s="565"/>
      <c r="GL64" s="565"/>
      <c r="GM64" s="565"/>
      <c r="GN64" s="565"/>
      <c r="GO64" s="565"/>
      <c r="GP64" s="565"/>
      <c r="GQ64" s="565"/>
      <c r="GR64" s="565"/>
      <c r="GS64" s="565"/>
      <c r="GT64" s="565"/>
      <c r="GU64" s="565"/>
      <c r="GV64" s="565"/>
      <c r="GW64" s="565"/>
      <c r="GX64" s="565"/>
      <c r="GY64" s="565"/>
      <c r="GZ64" s="565"/>
      <c r="HA64" s="565"/>
      <c r="HB64" s="565"/>
      <c r="HC64" s="565"/>
      <c r="HD64" s="565"/>
      <c r="HE64" s="565"/>
      <c r="HF64" s="565"/>
      <c r="HG64" s="565"/>
      <c r="HH64" s="565"/>
      <c r="HI64" s="565"/>
      <c r="HJ64" s="565"/>
      <c r="HK64" s="565"/>
      <c r="HL64" s="565"/>
      <c r="HM64" s="565"/>
      <c r="HN64" s="565"/>
      <c r="HO64" s="565"/>
      <c r="HP64" s="565"/>
      <c r="HQ64" s="565"/>
      <c r="HR64" s="565"/>
      <c r="HS64" s="565"/>
      <c r="HT64" s="565"/>
      <c r="HU64" s="565"/>
      <c r="HV64" s="565"/>
      <c r="HW64" s="565"/>
      <c r="HX64" s="565"/>
      <c r="HY64" s="565"/>
      <c r="HZ64" s="565"/>
      <c r="IA64" s="565"/>
      <c r="IB64" s="565"/>
      <c r="IC64" s="565"/>
      <c r="ID64" s="565"/>
      <c r="IE64" s="565"/>
      <c r="IF64" s="565"/>
      <c r="IG64" s="565"/>
    </row>
    <row r="65" spans="1:241" s="594" customFormat="1" ht="12.75">
      <c r="A65" s="565"/>
      <c r="B65" s="595" t="s">
        <v>674</v>
      </c>
      <c r="C65" s="570">
        <v>45</v>
      </c>
      <c r="D65" s="395">
        <v>23</v>
      </c>
      <c r="E65" s="571">
        <v>68</v>
      </c>
      <c r="F65" s="570">
        <v>52</v>
      </c>
      <c r="G65" s="395">
        <v>32</v>
      </c>
      <c r="H65" s="395">
        <v>84</v>
      </c>
      <c r="I65" s="572">
        <v>43</v>
      </c>
      <c r="J65" s="395">
        <v>40</v>
      </c>
      <c r="K65" s="395">
        <v>83</v>
      </c>
      <c r="L65" s="570">
        <v>32</v>
      </c>
      <c r="M65" s="395">
        <v>33</v>
      </c>
      <c r="N65" s="395">
        <v>65</v>
      </c>
      <c r="O65" s="466">
        <v>29</v>
      </c>
      <c r="P65" s="408">
        <v>30</v>
      </c>
      <c r="Q65" s="665">
        <v>59</v>
      </c>
      <c r="R65" s="648"/>
      <c r="S65" s="569"/>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c r="CT65" s="565"/>
      <c r="CU65" s="565"/>
      <c r="CV65" s="565"/>
      <c r="CW65" s="565"/>
      <c r="CX65" s="565"/>
      <c r="CY65" s="565"/>
      <c r="CZ65" s="565"/>
      <c r="DA65" s="565"/>
      <c r="DB65" s="565"/>
      <c r="DC65" s="565"/>
      <c r="DD65" s="565"/>
      <c r="DE65" s="565"/>
      <c r="DF65" s="565"/>
      <c r="DG65" s="565"/>
      <c r="DH65" s="565"/>
      <c r="DI65" s="565"/>
      <c r="DJ65" s="565"/>
      <c r="DK65" s="565"/>
      <c r="DL65" s="565"/>
      <c r="DM65" s="565"/>
      <c r="DN65" s="565"/>
      <c r="DO65" s="565"/>
      <c r="DP65" s="565"/>
      <c r="DQ65" s="565"/>
      <c r="DR65" s="565"/>
      <c r="DS65" s="565"/>
      <c r="DT65" s="565"/>
      <c r="DU65" s="565"/>
      <c r="DV65" s="565"/>
      <c r="DW65" s="565"/>
      <c r="DX65" s="565"/>
      <c r="DY65" s="565"/>
      <c r="DZ65" s="565"/>
      <c r="EA65" s="565"/>
      <c r="EB65" s="565"/>
      <c r="EC65" s="565"/>
      <c r="ED65" s="565"/>
      <c r="EE65" s="565"/>
      <c r="EF65" s="565"/>
      <c r="EG65" s="565"/>
      <c r="EH65" s="565"/>
      <c r="EI65" s="565"/>
      <c r="EJ65" s="565"/>
      <c r="EK65" s="565"/>
      <c r="EL65" s="565"/>
      <c r="EM65" s="565"/>
      <c r="EN65" s="565"/>
      <c r="EO65" s="565"/>
      <c r="EP65" s="565"/>
      <c r="EQ65" s="565"/>
      <c r="ER65" s="565"/>
      <c r="ES65" s="565"/>
      <c r="ET65" s="565"/>
      <c r="EU65" s="565"/>
      <c r="EV65" s="565"/>
      <c r="EW65" s="565"/>
      <c r="EX65" s="565"/>
      <c r="EY65" s="565"/>
      <c r="EZ65" s="565"/>
      <c r="FA65" s="565"/>
      <c r="FB65" s="565"/>
      <c r="FC65" s="565"/>
      <c r="FD65" s="565"/>
      <c r="FE65" s="565"/>
      <c r="FF65" s="565"/>
      <c r="FG65" s="565"/>
      <c r="FH65" s="565"/>
      <c r="FI65" s="565"/>
      <c r="FJ65" s="565"/>
      <c r="FK65" s="565"/>
      <c r="FL65" s="565"/>
      <c r="FM65" s="565"/>
      <c r="FN65" s="565"/>
      <c r="FO65" s="565"/>
      <c r="FP65" s="565"/>
      <c r="FQ65" s="565"/>
      <c r="FR65" s="565"/>
      <c r="FS65" s="565"/>
      <c r="FT65" s="565"/>
      <c r="FU65" s="565"/>
      <c r="FV65" s="565"/>
      <c r="FW65" s="565"/>
      <c r="FX65" s="565"/>
      <c r="FY65" s="565"/>
      <c r="FZ65" s="565"/>
      <c r="GA65" s="565"/>
      <c r="GB65" s="565"/>
      <c r="GC65" s="565"/>
      <c r="GD65" s="565"/>
      <c r="GE65" s="565"/>
      <c r="GF65" s="565"/>
      <c r="GG65" s="565"/>
      <c r="GH65" s="565"/>
      <c r="GI65" s="565"/>
      <c r="GJ65" s="565"/>
      <c r="GK65" s="565"/>
      <c r="GL65" s="565"/>
      <c r="GM65" s="565"/>
      <c r="GN65" s="565"/>
      <c r="GO65" s="565"/>
      <c r="GP65" s="565"/>
      <c r="GQ65" s="565"/>
      <c r="GR65" s="565"/>
      <c r="GS65" s="565"/>
      <c r="GT65" s="565"/>
      <c r="GU65" s="565"/>
      <c r="GV65" s="565"/>
      <c r="GW65" s="565"/>
      <c r="GX65" s="565"/>
      <c r="GY65" s="565"/>
      <c r="GZ65" s="565"/>
      <c r="HA65" s="565"/>
      <c r="HB65" s="565"/>
      <c r="HC65" s="565"/>
      <c r="HD65" s="565"/>
      <c r="HE65" s="565"/>
      <c r="HF65" s="565"/>
      <c r="HG65" s="565"/>
      <c r="HH65" s="565"/>
      <c r="HI65" s="565"/>
      <c r="HJ65" s="565"/>
      <c r="HK65" s="565"/>
      <c r="HL65" s="565"/>
      <c r="HM65" s="565"/>
      <c r="HN65" s="565"/>
      <c r="HO65" s="565"/>
      <c r="HP65" s="565"/>
      <c r="HQ65" s="565"/>
      <c r="HR65" s="565"/>
      <c r="HS65" s="565"/>
      <c r="HT65" s="565"/>
      <c r="HU65" s="565"/>
      <c r="HV65" s="565"/>
      <c r="HW65" s="565"/>
      <c r="HX65" s="565"/>
      <c r="HY65" s="565"/>
      <c r="HZ65" s="565"/>
      <c r="IA65" s="565"/>
      <c r="IB65" s="565"/>
      <c r="IC65" s="565"/>
      <c r="ID65" s="565"/>
      <c r="IE65" s="565"/>
      <c r="IF65" s="565"/>
      <c r="IG65" s="565"/>
    </row>
    <row r="66" spans="1:241" s="594" customFormat="1" ht="12.75">
      <c r="A66" s="565"/>
      <c r="B66" s="595" t="s">
        <v>673</v>
      </c>
      <c r="C66" s="570">
        <v>82</v>
      </c>
      <c r="D66" s="395">
        <v>56</v>
      </c>
      <c r="E66" s="571">
        <v>138</v>
      </c>
      <c r="F66" s="570">
        <v>90</v>
      </c>
      <c r="G66" s="395">
        <v>54</v>
      </c>
      <c r="H66" s="395">
        <v>144</v>
      </c>
      <c r="I66" s="572">
        <v>101</v>
      </c>
      <c r="J66" s="395">
        <v>54</v>
      </c>
      <c r="K66" s="395">
        <v>155</v>
      </c>
      <c r="L66" s="570">
        <v>99</v>
      </c>
      <c r="M66" s="395">
        <v>60</v>
      </c>
      <c r="N66" s="395">
        <v>159</v>
      </c>
      <c r="O66" s="466">
        <v>90</v>
      </c>
      <c r="P66" s="408">
        <v>57</v>
      </c>
      <c r="Q66" s="678">
        <v>147</v>
      </c>
      <c r="R66" s="558"/>
      <c r="S66" s="569"/>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c r="CT66" s="565"/>
      <c r="CU66" s="565"/>
      <c r="CV66" s="565"/>
      <c r="CW66" s="565"/>
      <c r="CX66" s="565"/>
      <c r="CY66" s="565"/>
      <c r="CZ66" s="565"/>
      <c r="DA66" s="565"/>
      <c r="DB66" s="565"/>
      <c r="DC66" s="565"/>
      <c r="DD66" s="565"/>
      <c r="DE66" s="565"/>
      <c r="DF66" s="565"/>
      <c r="DG66" s="565"/>
      <c r="DH66" s="565"/>
      <c r="DI66" s="565"/>
      <c r="DJ66" s="565"/>
      <c r="DK66" s="565"/>
      <c r="DL66" s="565"/>
      <c r="DM66" s="565"/>
      <c r="DN66" s="565"/>
      <c r="DO66" s="565"/>
      <c r="DP66" s="565"/>
      <c r="DQ66" s="565"/>
      <c r="DR66" s="565"/>
      <c r="DS66" s="565"/>
      <c r="DT66" s="565"/>
      <c r="DU66" s="565"/>
      <c r="DV66" s="565"/>
      <c r="DW66" s="565"/>
      <c r="DX66" s="565"/>
      <c r="DY66" s="565"/>
      <c r="DZ66" s="565"/>
      <c r="EA66" s="565"/>
      <c r="EB66" s="565"/>
      <c r="EC66" s="565"/>
      <c r="ED66" s="565"/>
      <c r="EE66" s="565"/>
      <c r="EF66" s="565"/>
      <c r="EG66" s="565"/>
      <c r="EH66" s="565"/>
      <c r="EI66" s="565"/>
      <c r="EJ66" s="565"/>
      <c r="EK66" s="565"/>
      <c r="EL66" s="565"/>
      <c r="EM66" s="565"/>
      <c r="EN66" s="565"/>
      <c r="EO66" s="565"/>
      <c r="EP66" s="565"/>
      <c r="EQ66" s="565"/>
      <c r="ER66" s="565"/>
      <c r="ES66" s="565"/>
      <c r="ET66" s="565"/>
      <c r="EU66" s="565"/>
      <c r="EV66" s="565"/>
      <c r="EW66" s="565"/>
      <c r="EX66" s="565"/>
      <c r="EY66" s="565"/>
      <c r="EZ66" s="565"/>
      <c r="FA66" s="565"/>
      <c r="FB66" s="565"/>
      <c r="FC66" s="565"/>
      <c r="FD66" s="565"/>
      <c r="FE66" s="565"/>
      <c r="FF66" s="565"/>
      <c r="FG66" s="565"/>
      <c r="FH66" s="565"/>
      <c r="FI66" s="565"/>
      <c r="FJ66" s="565"/>
      <c r="FK66" s="565"/>
      <c r="FL66" s="565"/>
      <c r="FM66" s="565"/>
      <c r="FN66" s="565"/>
      <c r="FO66" s="565"/>
      <c r="FP66" s="565"/>
      <c r="FQ66" s="565"/>
      <c r="FR66" s="565"/>
      <c r="FS66" s="565"/>
      <c r="FT66" s="565"/>
      <c r="FU66" s="565"/>
      <c r="FV66" s="565"/>
      <c r="FW66" s="565"/>
      <c r="FX66" s="565"/>
      <c r="FY66" s="565"/>
      <c r="FZ66" s="565"/>
      <c r="GA66" s="565"/>
      <c r="GB66" s="565"/>
      <c r="GC66" s="565"/>
      <c r="GD66" s="565"/>
      <c r="GE66" s="565"/>
      <c r="GF66" s="565"/>
      <c r="GG66" s="565"/>
      <c r="GH66" s="565"/>
      <c r="GI66" s="565"/>
      <c r="GJ66" s="565"/>
      <c r="GK66" s="565"/>
      <c r="GL66" s="565"/>
      <c r="GM66" s="565"/>
      <c r="GN66" s="565"/>
      <c r="GO66" s="565"/>
      <c r="GP66" s="565"/>
      <c r="GQ66" s="565"/>
      <c r="GR66" s="565"/>
      <c r="GS66" s="565"/>
      <c r="GT66" s="565"/>
      <c r="GU66" s="565"/>
      <c r="GV66" s="565"/>
      <c r="GW66" s="565"/>
      <c r="GX66" s="565"/>
      <c r="GY66" s="565"/>
      <c r="GZ66" s="565"/>
      <c r="HA66" s="565"/>
      <c r="HB66" s="565"/>
      <c r="HC66" s="565"/>
      <c r="HD66" s="565"/>
      <c r="HE66" s="565"/>
      <c r="HF66" s="565"/>
      <c r="HG66" s="565"/>
      <c r="HH66" s="565"/>
      <c r="HI66" s="565"/>
      <c r="HJ66" s="565"/>
      <c r="HK66" s="565"/>
      <c r="HL66" s="565"/>
      <c r="HM66" s="565"/>
      <c r="HN66" s="565"/>
      <c r="HO66" s="565"/>
      <c r="HP66" s="565"/>
      <c r="HQ66" s="565"/>
      <c r="HR66" s="565"/>
      <c r="HS66" s="565"/>
      <c r="HT66" s="565"/>
      <c r="HU66" s="565"/>
      <c r="HV66" s="565"/>
      <c r="HW66" s="565"/>
      <c r="HX66" s="565"/>
      <c r="HY66" s="565"/>
      <c r="HZ66" s="565"/>
      <c r="IA66" s="565"/>
      <c r="IB66" s="565"/>
      <c r="IC66" s="565"/>
      <c r="ID66" s="565"/>
      <c r="IE66" s="565"/>
      <c r="IF66" s="565"/>
      <c r="IG66" s="565"/>
    </row>
    <row r="67" spans="1:241" s="594" customFormat="1" ht="12.75">
      <c r="A67" s="565"/>
      <c r="B67" s="595" t="s">
        <v>672</v>
      </c>
      <c r="C67" s="570">
        <v>25</v>
      </c>
      <c r="D67" s="395">
        <v>17</v>
      </c>
      <c r="E67" s="571">
        <v>42</v>
      </c>
      <c r="F67" s="570">
        <v>26</v>
      </c>
      <c r="G67" s="395">
        <v>25</v>
      </c>
      <c r="H67" s="395">
        <v>51</v>
      </c>
      <c r="I67" s="572">
        <v>26</v>
      </c>
      <c r="J67" s="395">
        <v>32</v>
      </c>
      <c r="K67" s="395">
        <v>58</v>
      </c>
      <c r="L67" s="570">
        <v>28</v>
      </c>
      <c r="M67" s="395">
        <v>32</v>
      </c>
      <c r="N67" s="395">
        <v>60</v>
      </c>
      <c r="O67" s="679">
        <v>24</v>
      </c>
      <c r="P67" s="678">
        <v>34</v>
      </c>
      <c r="Q67" s="678">
        <v>58</v>
      </c>
      <c r="R67" s="558"/>
      <c r="S67" s="569"/>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c r="CD67" s="565"/>
      <c r="CE67" s="565"/>
      <c r="CF67" s="565"/>
      <c r="CG67" s="565"/>
      <c r="CH67" s="565"/>
      <c r="CI67" s="565"/>
      <c r="CJ67" s="565"/>
      <c r="CK67" s="565"/>
      <c r="CL67" s="565"/>
      <c r="CM67" s="565"/>
      <c r="CN67" s="565"/>
      <c r="CO67" s="565"/>
      <c r="CP67" s="565"/>
      <c r="CQ67" s="565"/>
      <c r="CR67" s="565"/>
      <c r="CS67" s="565"/>
      <c r="CT67" s="565"/>
      <c r="CU67" s="565"/>
      <c r="CV67" s="565"/>
      <c r="CW67" s="565"/>
      <c r="CX67" s="565"/>
      <c r="CY67" s="565"/>
      <c r="CZ67" s="565"/>
      <c r="DA67" s="565"/>
      <c r="DB67" s="565"/>
      <c r="DC67" s="565"/>
      <c r="DD67" s="565"/>
      <c r="DE67" s="565"/>
      <c r="DF67" s="565"/>
      <c r="DG67" s="565"/>
      <c r="DH67" s="565"/>
      <c r="DI67" s="565"/>
      <c r="DJ67" s="565"/>
      <c r="DK67" s="565"/>
      <c r="DL67" s="565"/>
      <c r="DM67" s="565"/>
      <c r="DN67" s="565"/>
      <c r="DO67" s="565"/>
      <c r="DP67" s="565"/>
      <c r="DQ67" s="565"/>
      <c r="DR67" s="565"/>
      <c r="DS67" s="565"/>
      <c r="DT67" s="565"/>
      <c r="DU67" s="565"/>
      <c r="DV67" s="565"/>
      <c r="DW67" s="565"/>
      <c r="DX67" s="565"/>
      <c r="DY67" s="565"/>
      <c r="DZ67" s="565"/>
      <c r="EA67" s="565"/>
      <c r="EB67" s="565"/>
      <c r="EC67" s="565"/>
      <c r="ED67" s="565"/>
      <c r="EE67" s="565"/>
      <c r="EF67" s="565"/>
      <c r="EG67" s="565"/>
      <c r="EH67" s="565"/>
      <c r="EI67" s="565"/>
      <c r="EJ67" s="565"/>
      <c r="EK67" s="565"/>
      <c r="EL67" s="565"/>
      <c r="EM67" s="565"/>
      <c r="EN67" s="565"/>
      <c r="EO67" s="565"/>
      <c r="EP67" s="565"/>
      <c r="EQ67" s="565"/>
      <c r="ER67" s="565"/>
      <c r="ES67" s="565"/>
      <c r="ET67" s="565"/>
      <c r="EU67" s="565"/>
      <c r="EV67" s="565"/>
      <c r="EW67" s="565"/>
      <c r="EX67" s="565"/>
      <c r="EY67" s="565"/>
      <c r="EZ67" s="565"/>
      <c r="FA67" s="565"/>
      <c r="FB67" s="565"/>
      <c r="FC67" s="565"/>
      <c r="FD67" s="565"/>
      <c r="FE67" s="565"/>
      <c r="FF67" s="565"/>
      <c r="FG67" s="565"/>
      <c r="FH67" s="565"/>
      <c r="FI67" s="565"/>
      <c r="FJ67" s="565"/>
      <c r="FK67" s="565"/>
      <c r="FL67" s="565"/>
      <c r="FM67" s="565"/>
      <c r="FN67" s="565"/>
      <c r="FO67" s="565"/>
      <c r="FP67" s="565"/>
      <c r="FQ67" s="565"/>
      <c r="FR67" s="565"/>
      <c r="FS67" s="565"/>
      <c r="FT67" s="565"/>
      <c r="FU67" s="565"/>
      <c r="FV67" s="565"/>
      <c r="FW67" s="565"/>
      <c r="FX67" s="565"/>
      <c r="FY67" s="565"/>
      <c r="FZ67" s="565"/>
      <c r="GA67" s="565"/>
      <c r="GB67" s="565"/>
      <c r="GC67" s="565"/>
      <c r="GD67" s="565"/>
      <c r="GE67" s="565"/>
      <c r="GF67" s="565"/>
      <c r="GG67" s="565"/>
      <c r="GH67" s="565"/>
      <c r="GI67" s="565"/>
      <c r="GJ67" s="565"/>
      <c r="GK67" s="565"/>
      <c r="GL67" s="565"/>
      <c r="GM67" s="565"/>
      <c r="GN67" s="565"/>
      <c r="GO67" s="565"/>
      <c r="GP67" s="565"/>
      <c r="GQ67" s="565"/>
      <c r="GR67" s="565"/>
      <c r="GS67" s="565"/>
      <c r="GT67" s="565"/>
      <c r="GU67" s="565"/>
      <c r="GV67" s="565"/>
      <c r="GW67" s="565"/>
      <c r="GX67" s="565"/>
      <c r="GY67" s="565"/>
      <c r="GZ67" s="565"/>
      <c r="HA67" s="565"/>
      <c r="HB67" s="565"/>
      <c r="HC67" s="565"/>
      <c r="HD67" s="565"/>
      <c r="HE67" s="565"/>
      <c r="HF67" s="565"/>
      <c r="HG67" s="565"/>
      <c r="HH67" s="565"/>
      <c r="HI67" s="565"/>
      <c r="HJ67" s="565"/>
      <c r="HK67" s="565"/>
      <c r="HL67" s="565"/>
      <c r="HM67" s="565"/>
      <c r="HN67" s="565"/>
      <c r="HO67" s="565"/>
      <c r="HP67" s="565"/>
      <c r="HQ67" s="565"/>
      <c r="HR67" s="565"/>
      <c r="HS67" s="565"/>
      <c r="HT67" s="565"/>
      <c r="HU67" s="565"/>
      <c r="HV67" s="565"/>
      <c r="HW67" s="565"/>
      <c r="HX67" s="565"/>
      <c r="HY67" s="565"/>
      <c r="HZ67" s="565"/>
      <c r="IA67" s="565"/>
      <c r="IB67" s="565"/>
      <c r="IC67" s="565"/>
      <c r="ID67" s="565"/>
      <c r="IE67" s="565"/>
      <c r="IF67" s="565"/>
      <c r="IG67" s="565"/>
    </row>
    <row r="68" spans="1:241" s="594" customFormat="1" ht="12.75">
      <c r="A68" s="565"/>
      <c r="B68" s="595" t="s">
        <v>671</v>
      </c>
      <c r="C68" s="570">
        <v>269</v>
      </c>
      <c r="D68" s="395">
        <v>95</v>
      </c>
      <c r="E68" s="571">
        <v>364</v>
      </c>
      <c r="F68" s="570">
        <v>271</v>
      </c>
      <c r="G68" s="395">
        <v>85</v>
      </c>
      <c r="H68" s="395">
        <v>356</v>
      </c>
      <c r="I68" s="572">
        <v>267</v>
      </c>
      <c r="J68" s="395">
        <v>97</v>
      </c>
      <c r="K68" s="395">
        <v>364</v>
      </c>
      <c r="L68" s="570">
        <v>273</v>
      </c>
      <c r="M68" s="395">
        <v>115</v>
      </c>
      <c r="N68" s="395">
        <v>388</v>
      </c>
      <c r="O68" s="679">
        <v>112</v>
      </c>
      <c r="P68" s="678">
        <v>71</v>
      </c>
      <c r="Q68" s="678">
        <v>183</v>
      </c>
      <c r="R68" s="558"/>
      <c r="S68" s="558"/>
      <c r="U68" s="599"/>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565"/>
      <c r="CC68" s="565"/>
      <c r="CD68" s="565"/>
      <c r="CE68" s="565"/>
      <c r="CF68" s="565"/>
      <c r="CG68" s="565"/>
      <c r="CH68" s="565"/>
      <c r="CI68" s="565"/>
      <c r="CJ68" s="565"/>
      <c r="CK68" s="565"/>
      <c r="CL68" s="565"/>
      <c r="CM68" s="565"/>
      <c r="CN68" s="565"/>
      <c r="CO68" s="565"/>
      <c r="CP68" s="565"/>
      <c r="CQ68" s="565"/>
      <c r="CR68" s="565"/>
      <c r="CS68" s="565"/>
      <c r="CT68" s="565"/>
      <c r="CU68" s="565"/>
      <c r="CV68" s="565"/>
      <c r="CW68" s="565"/>
      <c r="CX68" s="565"/>
      <c r="CY68" s="565"/>
      <c r="CZ68" s="565"/>
      <c r="DA68" s="565"/>
      <c r="DB68" s="565"/>
      <c r="DC68" s="565"/>
      <c r="DD68" s="565"/>
      <c r="DE68" s="565"/>
      <c r="DF68" s="565"/>
      <c r="DG68" s="565"/>
      <c r="DH68" s="565"/>
      <c r="DI68" s="565"/>
      <c r="DJ68" s="565"/>
      <c r="DK68" s="565"/>
      <c r="DL68" s="565"/>
      <c r="DM68" s="565"/>
      <c r="DN68" s="565"/>
      <c r="DO68" s="565"/>
      <c r="DP68" s="565"/>
      <c r="DQ68" s="565"/>
      <c r="DR68" s="565"/>
      <c r="DS68" s="565"/>
      <c r="DT68" s="565"/>
      <c r="DU68" s="565"/>
      <c r="DV68" s="565"/>
      <c r="DW68" s="565"/>
      <c r="DX68" s="565"/>
      <c r="DY68" s="565"/>
      <c r="DZ68" s="565"/>
      <c r="EA68" s="565"/>
      <c r="EB68" s="565"/>
      <c r="EC68" s="565"/>
      <c r="ED68" s="565"/>
      <c r="EE68" s="565"/>
      <c r="EF68" s="565"/>
      <c r="EG68" s="565"/>
      <c r="EH68" s="565"/>
      <c r="EI68" s="565"/>
      <c r="EJ68" s="565"/>
      <c r="EK68" s="565"/>
      <c r="EL68" s="565"/>
      <c r="EM68" s="565"/>
      <c r="EN68" s="565"/>
      <c r="EO68" s="565"/>
      <c r="EP68" s="565"/>
      <c r="EQ68" s="565"/>
      <c r="ER68" s="565"/>
      <c r="ES68" s="565"/>
      <c r="ET68" s="565"/>
      <c r="EU68" s="565"/>
      <c r="EV68" s="565"/>
      <c r="EW68" s="565"/>
      <c r="EX68" s="565"/>
      <c r="EY68" s="565"/>
      <c r="EZ68" s="565"/>
      <c r="FA68" s="565"/>
      <c r="FB68" s="565"/>
      <c r="FC68" s="565"/>
      <c r="FD68" s="565"/>
      <c r="FE68" s="565"/>
      <c r="FF68" s="565"/>
      <c r="FG68" s="565"/>
      <c r="FH68" s="565"/>
      <c r="FI68" s="565"/>
      <c r="FJ68" s="565"/>
      <c r="FK68" s="565"/>
      <c r="FL68" s="565"/>
      <c r="FM68" s="565"/>
      <c r="FN68" s="565"/>
      <c r="FO68" s="565"/>
      <c r="FP68" s="565"/>
      <c r="FQ68" s="565"/>
      <c r="FR68" s="565"/>
      <c r="FS68" s="565"/>
      <c r="FT68" s="565"/>
      <c r="FU68" s="565"/>
      <c r="FV68" s="565"/>
      <c r="FW68" s="565"/>
      <c r="FX68" s="565"/>
      <c r="FY68" s="565"/>
      <c r="FZ68" s="565"/>
      <c r="GA68" s="565"/>
      <c r="GB68" s="565"/>
      <c r="GC68" s="565"/>
      <c r="GD68" s="565"/>
      <c r="GE68" s="565"/>
      <c r="GF68" s="565"/>
      <c r="GG68" s="565"/>
      <c r="GH68" s="565"/>
      <c r="GI68" s="565"/>
      <c r="GJ68" s="565"/>
      <c r="GK68" s="565"/>
      <c r="GL68" s="565"/>
      <c r="GM68" s="565"/>
      <c r="GN68" s="565"/>
      <c r="GO68" s="565"/>
      <c r="GP68" s="565"/>
      <c r="GQ68" s="565"/>
      <c r="GR68" s="565"/>
      <c r="GS68" s="565"/>
      <c r="GT68" s="565"/>
      <c r="GU68" s="565"/>
      <c r="GV68" s="565"/>
      <c r="GW68" s="565"/>
      <c r="GX68" s="565"/>
      <c r="GY68" s="565"/>
      <c r="GZ68" s="565"/>
      <c r="HA68" s="565"/>
      <c r="HB68" s="565"/>
      <c r="HC68" s="565"/>
      <c r="HD68" s="565"/>
      <c r="HE68" s="565"/>
      <c r="HF68" s="565"/>
      <c r="HG68" s="565"/>
      <c r="HH68" s="565"/>
      <c r="HI68" s="565"/>
      <c r="HJ68" s="565"/>
      <c r="HK68" s="565"/>
      <c r="HL68" s="565"/>
      <c r="HM68" s="565"/>
      <c r="HN68" s="565"/>
      <c r="HO68" s="565"/>
      <c r="HP68" s="565"/>
      <c r="HQ68" s="565"/>
      <c r="HR68" s="565"/>
      <c r="HS68" s="565"/>
      <c r="HT68" s="565"/>
      <c r="HU68" s="565"/>
      <c r="HV68" s="565"/>
      <c r="HW68" s="565"/>
      <c r="HX68" s="565"/>
      <c r="HY68" s="565"/>
      <c r="HZ68" s="565"/>
      <c r="IA68" s="565"/>
      <c r="IB68" s="565"/>
      <c r="IC68" s="565"/>
      <c r="ID68" s="565"/>
      <c r="IE68" s="565"/>
      <c r="IF68" s="565"/>
      <c r="IG68" s="565"/>
    </row>
    <row r="69" spans="1:241" s="594" customFormat="1" ht="15" customHeight="1">
      <c r="A69" s="565"/>
      <c r="B69" s="595" t="s">
        <v>670</v>
      </c>
      <c r="C69" s="570">
        <v>3</v>
      </c>
      <c r="D69" s="395">
        <v>1</v>
      </c>
      <c r="E69" s="571">
        <v>4</v>
      </c>
      <c r="F69" s="570">
        <v>0</v>
      </c>
      <c r="G69" s="395">
        <v>0</v>
      </c>
      <c r="H69" s="395">
        <v>0</v>
      </c>
      <c r="I69" s="572">
        <v>0</v>
      </c>
      <c r="J69" s="395">
        <v>0</v>
      </c>
      <c r="K69" s="395">
        <v>0</v>
      </c>
      <c r="L69" s="570">
        <v>0</v>
      </c>
      <c r="M69" s="395">
        <v>0</v>
      </c>
      <c r="N69" s="395">
        <v>0</v>
      </c>
      <c r="O69" s="679">
        <v>0</v>
      </c>
      <c r="P69" s="680">
        <v>0</v>
      </c>
      <c r="Q69" s="680">
        <v>0</v>
      </c>
      <c r="R69" s="569"/>
      <c r="S69" s="566"/>
      <c r="T69" s="565"/>
      <c r="U69" s="558"/>
      <c r="V69" s="565"/>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599"/>
      <c r="DI69" s="599"/>
      <c r="DJ69" s="599"/>
      <c r="DK69" s="599"/>
      <c r="DL69" s="599"/>
      <c r="DM69" s="599"/>
      <c r="DN69" s="599"/>
      <c r="DO69" s="599"/>
      <c r="DP69" s="599"/>
      <c r="DQ69" s="599"/>
      <c r="DR69" s="599"/>
      <c r="DS69" s="599"/>
      <c r="DT69" s="599"/>
      <c r="DU69" s="599"/>
      <c r="DV69" s="599"/>
      <c r="DW69" s="599"/>
      <c r="DX69" s="599"/>
      <c r="DY69" s="599"/>
      <c r="DZ69" s="599"/>
      <c r="EA69" s="599"/>
      <c r="EB69" s="599"/>
      <c r="EC69" s="599"/>
      <c r="ED69" s="599"/>
      <c r="EE69" s="599"/>
      <c r="EF69" s="599"/>
      <c r="EG69" s="599"/>
      <c r="EH69" s="599"/>
      <c r="EI69" s="599"/>
      <c r="EJ69" s="599"/>
      <c r="EK69" s="599"/>
      <c r="EL69" s="599"/>
      <c r="EM69" s="599"/>
      <c r="EN69" s="599"/>
      <c r="EO69" s="599"/>
      <c r="EP69" s="599"/>
      <c r="EQ69" s="599"/>
      <c r="ER69" s="599"/>
      <c r="ES69" s="599"/>
      <c r="ET69" s="599"/>
      <c r="EU69" s="599"/>
      <c r="EV69" s="599"/>
      <c r="EW69" s="599"/>
      <c r="EX69" s="599"/>
      <c r="EY69" s="599"/>
      <c r="EZ69" s="599"/>
      <c r="FA69" s="599"/>
      <c r="FB69" s="599"/>
      <c r="FC69" s="599"/>
      <c r="FD69" s="599"/>
      <c r="FE69" s="599"/>
      <c r="FF69" s="599"/>
      <c r="FG69" s="599"/>
      <c r="FH69" s="599"/>
      <c r="FI69" s="599"/>
      <c r="FJ69" s="599"/>
      <c r="FK69" s="599"/>
      <c r="FL69" s="599"/>
      <c r="FM69" s="599"/>
      <c r="FN69" s="599"/>
      <c r="FO69" s="599"/>
      <c r="FP69" s="599"/>
      <c r="FQ69" s="599"/>
      <c r="FR69" s="599"/>
      <c r="FS69" s="599"/>
      <c r="FT69" s="599"/>
      <c r="FU69" s="599"/>
      <c r="FV69" s="599"/>
      <c r="FW69" s="599"/>
      <c r="FX69" s="599"/>
      <c r="FY69" s="599"/>
      <c r="FZ69" s="599"/>
      <c r="GA69" s="599"/>
      <c r="GB69" s="599"/>
      <c r="GC69" s="599"/>
      <c r="GD69" s="599"/>
      <c r="GE69" s="599"/>
      <c r="GF69" s="599"/>
      <c r="GG69" s="599"/>
      <c r="GH69" s="599"/>
      <c r="GI69" s="599"/>
      <c r="GJ69" s="599"/>
      <c r="GK69" s="599"/>
      <c r="GL69" s="599"/>
      <c r="GM69" s="599"/>
      <c r="GN69" s="599"/>
      <c r="GO69" s="599"/>
      <c r="GP69" s="599"/>
      <c r="GQ69" s="599"/>
      <c r="GR69" s="599"/>
      <c r="GS69" s="599"/>
      <c r="GT69" s="599"/>
      <c r="GU69" s="599"/>
      <c r="GV69" s="599"/>
      <c r="GW69" s="599"/>
      <c r="GX69" s="599"/>
      <c r="GY69" s="599"/>
      <c r="GZ69" s="599"/>
      <c r="HA69" s="599"/>
      <c r="HB69" s="599"/>
      <c r="HC69" s="599"/>
      <c r="HD69" s="599"/>
      <c r="HE69" s="599"/>
      <c r="HF69" s="599"/>
      <c r="HG69" s="599"/>
      <c r="HH69" s="599"/>
      <c r="HI69" s="599"/>
      <c r="HJ69" s="599"/>
      <c r="HK69" s="599"/>
      <c r="HL69" s="599"/>
      <c r="HM69" s="599"/>
      <c r="HN69" s="599"/>
      <c r="HO69" s="599"/>
      <c r="HP69" s="599"/>
      <c r="HQ69" s="599"/>
      <c r="HR69" s="599"/>
      <c r="HS69" s="599"/>
      <c r="HT69" s="599"/>
      <c r="HU69" s="599"/>
      <c r="HV69" s="599"/>
      <c r="HW69" s="599"/>
      <c r="HX69" s="599"/>
      <c r="HY69" s="599"/>
      <c r="HZ69" s="599"/>
      <c r="IA69" s="599"/>
      <c r="IB69" s="599"/>
      <c r="IC69" s="599"/>
      <c r="ID69" s="599"/>
      <c r="IE69" s="599"/>
      <c r="IF69" s="599"/>
      <c r="IG69" s="599"/>
    </row>
    <row r="70" spans="1:22" ht="12.75">
      <c r="A70" s="565"/>
      <c r="B70" s="585" t="s">
        <v>643</v>
      </c>
      <c r="C70" s="581">
        <f aca="true" t="shared" si="0" ref="C70:H70">SUM(C44:C69)</f>
        <v>2479</v>
      </c>
      <c r="D70" s="582">
        <f t="shared" si="0"/>
        <v>2748</v>
      </c>
      <c r="E70" s="583">
        <f t="shared" si="0"/>
        <v>5227</v>
      </c>
      <c r="F70" s="581">
        <f t="shared" si="0"/>
        <v>2892</v>
      </c>
      <c r="G70" s="582">
        <f t="shared" si="0"/>
        <v>2981</v>
      </c>
      <c r="H70" s="582">
        <f t="shared" si="0"/>
        <v>5873</v>
      </c>
      <c r="I70" s="584">
        <v>1736</v>
      </c>
      <c r="J70" s="582">
        <v>1271</v>
      </c>
      <c r="K70" s="582">
        <v>3007</v>
      </c>
      <c r="L70" s="581">
        <f aca="true" t="shared" si="1" ref="L70:Q70">SUM(L44:L69)</f>
        <v>1731</v>
      </c>
      <c r="M70" s="582">
        <f t="shared" si="1"/>
        <v>1437</v>
      </c>
      <c r="N70" s="582">
        <f t="shared" si="1"/>
        <v>3168</v>
      </c>
      <c r="O70" s="681">
        <f t="shared" si="1"/>
        <v>1638</v>
      </c>
      <c r="P70" s="682">
        <f t="shared" si="1"/>
        <v>1406</v>
      </c>
      <c r="Q70" s="682">
        <f t="shared" si="1"/>
        <v>3044</v>
      </c>
      <c r="S70" s="566"/>
      <c r="T70" s="565"/>
      <c r="V70" s="599"/>
    </row>
    <row r="71" spans="1:20" ht="18.75" customHeight="1">
      <c r="A71" s="599"/>
      <c r="B71" s="600" t="s">
        <v>306</v>
      </c>
      <c r="C71" s="601">
        <f>SUM(C70,C31,C40)</f>
        <v>91279</v>
      </c>
      <c r="D71" s="403">
        <f>SUM(D70,D31,D40)</f>
        <v>112078</v>
      </c>
      <c r="E71" s="602">
        <f>SUM(E70,E31,E40)</f>
        <v>203357</v>
      </c>
      <c r="F71" s="601">
        <v>93665</v>
      </c>
      <c r="G71" s="403">
        <v>114859</v>
      </c>
      <c r="H71" s="403">
        <v>208524</v>
      </c>
      <c r="I71" s="603">
        <v>95425</v>
      </c>
      <c r="J71" s="403">
        <v>117219</v>
      </c>
      <c r="K71" s="403">
        <v>212644</v>
      </c>
      <c r="L71" s="601">
        <f>SUM(L70,L40,L31)</f>
        <v>96611</v>
      </c>
      <c r="M71" s="403">
        <f>SUM(M70,M40,M31)</f>
        <v>118989</v>
      </c>
      <c r="N71" s="403">
        <f>SUM(N70,N40,N31)</f>
        <v>215600</v>
      </c>
      <c r="O71" s="683">
        <v>98019</v>
      </c>
      <c r="P71" s="684">
        <v>119970</v>
      </c>
      <c r="Q71" s="684">
        <v>217989</v>
      </c>
      <c r="S71" s="566"/>
      <c r="T71" s="599"/>
    </row>
    <row r="72" spans="15:19" ht="12.75">
      <c r="O72" s="672"/>
      <c r="P72" s="672"/>
      <c r="Q72" s="672"/>
      <c r="S72" s="648"/>
    </row>
    <row r="73" spans="1:19" ht="53.25" customHeight="1">
      <c r="A73" s="893" t="s">
        <v>706</v>
      </c>
      <c r="B73" s="893"/>
      <c r="C73" s="893"/>
      <c r="D73" s="893"/>
      <c r="E73" s="893"/>
      <c r="F73" s="893"/>
      <c r="G73" s="893"/>
      <c r="H73" s="893"/>
      <c r="I73" s="893"/>
      <c r="J73" s="893"/>
      <c r="K73" s="893"/>
      <c r="O73" s="672"/>
      <c r="P73" s="672"/>
      <c r="Q73" s="672"/>
      <c r="S73" s="565"/>
    </row>
    <row r="74" ht="12.75" customHeight="1">
      <c r="A74" s="604" t="s">
        <v>859</v>
      </c>
    </row>
    <row r="75" spans="1:5" ht="12.75">
      <c r="A75" s="605" t="s">
        <v>860</v>
      </c>
      <c r="B75" s="606"/>
      <c r="C75" s="605"/>
      <c r="D75" s="605"/>
      <c r="E75" s="605"/>
    </row>
    <row r="76" spans="1:5" ht="12.75">
      <c r="A76" s="605" t="s">
        <v>861</v>
      </c>
      <c r="B76" s="605"/>
      <c r="C76" s="605"/>
      <c r="D76" s="605"/>
      <c r="E76" s="607"/>
    </row>
    <row r="77" ht="12.75">
      <c r="A77" s="604" t="s">
        <v>862</v>
      </c>
    </row>
    <row r="78" ht="12.75">
      <c r="A78" s="604" t="s">
        <v>863</v>
      </c>
    </row>
    <row r="84" ht="14.25" customHeight="1"/>
    <row r="85" ht="12" customHeight="1"/>
    <row r="134" ht="12.75">
      <c r="C134" s="608"/>
    </row>
    <row r="318" spans="3:12" ht="18" customHeight="1">
      <c r="C318" s="558" t="s">
        <v>496</v>
      </c>
      <c r="D318" s="609">
        <f>SUM(D317)</f>
        <v>0</v>
      </c>
      <c r="E318" s="609">
        <f aca="true" t="shared" si="2" ref="E318:L318">SUM(E317)</f>
        <v>0</v>
      </c>
      <c r="F318" s="609">
        <f t="shared" si="2"/>
        <v>0</v>
      </c>
      <c r="G318" s="609">
        <f t="shared" si="2"/>
        <v>0</v>
      </c>
      <c r="H318" s="609">
        <f t="shared" si="2"/>
        <v>0</v>
      </c>
      <c r="I318" s="609">
        <f t="shared" si="2"/>
        <v>0</v>
      </c>
      <c r="J318" s="609">
        <f t="shared" si="2"/>
        <v>0</v>
      </c>
      <c r="K318" s="609">
        <f t="shared" si="2"/>
        <v>0</v>
      </c>
      <c r="L318" s="609">
        <f t="shared" si="2"/>
        <v>0</v>
      </c>
    </row>
    <row r="320" spans="4:12" ht="12.75">
      <c r="D320" s="558">
        <f>SUM(D318:D319)</f>
        <v>0</v>
      </c>
      <c r="E320" s="558">
        <f aca="true" t="shared" si="3" ref="E320:L320">SUM(E318:E319)</f>
        <v>0</v>
      </c>
      <c r="F320" s="558">
        <f t="shared" si="3"/>
        <v>0</v>
      </c>
      <c r="G320" s="558">
        <f t="shared" si="3"/>
        <v>0</v>
      </c>
      <c r="H320" s="558">
        <f t="shared" si="3"/>
        <v>0</v>
      </c>
      <c r="I320" s="558">
        <f t="shared" si="3"/>
        <v>0</v>
      </c>
      <c r="J320" s="558">
        <f t="shared" si="3"/>
        <v>0</v>
      </c>
      <c r="K320" s="558">
        <f t="shared" si="3"/>
        <v>0</v>
      </c>
      <c r="L320" s="558">
        <f t="shared" si="3"/>
        <v>0</v>
      </c>
    </row>
    <row r="321" ht="12.75">
      <c r="O321" s="609">
        <f>SUM(O320)</f>
        <v>0</v>
      </c>
    </row>
    <row r="323" ht="12.75">
      <c r="O323" s="558">
        <f>SUM(O321:O322)</f>
        <v>0</v>
      </c>
    </row>
    <row r="367" spans="4:12" ht="12.75">
      <c r="D367" s="610"/>
      <c r="E367" s="609"/>
      <c r="F367" s="609"/>
      <c r="G367" s="609"/>
      <c r="H367" s="609"/>
      <c r="I367" s="609"/>
      <c r="J367" s="609"/>
      <c r="K367" s="609"/>
      <c r="L367" s="609"/>
    </row>
    <row r="370" ht="12.75">
      <c r="O370" s="609"/>
    </row>
    <row r="502" ht="13.5" customHeight="1"/>
    <row r="763" spans="4:12" ht="12.75">
      <c r="D763" s="610"/>
      <c r="E763" s="609"/>
      <c r="F763" s="609"/>
      <c r="G763" s="609"/>
      <c r="H763" s="609"/>
      <c r="I763" s="609"/>
      <c r="J763" s="609"/>
      <c r="K763" s="609"/>
      <c r="L763" s="609"/>
    </row>
    <row r="766" ht="12.75">
      <c r="O766" s="609"/>
    </row>
    <row r="1137" ht="27.75" customHeight="1"/>
    <row r="1825" ht="13.5" customHeight="1"/>
  </sheetData>
  <sheetProtection/>
  <mergeCells count="8">
    <mergeCell ref="O5:Q5"/>
    <mergeCell ref="A2:Q2"/>
    <mergeCell ref="A3:Q3"/>
    <mergeCell ref="L5:N5"/>
    <mergeCell ref="A73:K73"/>
    <mergeCell ref="I5:K5"/>
    <mergeCell ref="C5:E5"/>
    <mergeCell ref="F5:H5"/>
  </mergeCells>
  <printOptions horizontalCentered="1"/>
  <pageMargins left="0.11811023622047245" right="0.11811023622047245" top="0.35433070866141736" bottom="0.15748031496062992" header="0.31496062992125984" footer="0.31496062992125984"/>
  <pageSetup horizontalDpi="600" verticalDpi="600" orientation="landscape" paperSize="9" scale="80" r:id="rId1"/>
  <headerFooter>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R766"/>
  <sheetViews>
    <sheetView zoomScalePageLayoutView="0" workbookViewId="0" topLeftCell="A1">
      <selection activeCell="A85" sqref="A85"/>
    </sheetView>
  </sheetViews>
  <sheetFormatPr defaultColWidth="9.140625" defaultRowHeight="12.75" customHeight="1"/>
  <cols>
    <col min="1" max="1" width="3.140625" style="423" customWidth="1"/>
    <col min="2" max="2" width="46.57421875" style="424" customWidth="1"/>
    <col min="3" max="16" width="7.7109375" style="422" customWidth="1"/>
    <col min="17" max="16384" width="9.140625" style="422" customWidth="1"/>
  </cols>
  <sheetData>
    <row r="1" spans="1:8" ht="12.75" customHeight="1">
      <c r="A1" s="1" t="s">
        <v>804</v>
      </c>
      <c r="B1" s="371"/>
      <c r="C1" s="372"/>
      <c r="D1" s="372"/>
      <c r="E1" s="372"/>
      <c r="F1" s="372"/>
      <c r="G1" s="372"/>
      <c r="H1" s="372"/>
    </row>
    <row r="2" spans="1:16" ht="12.75" customHeight="1">
      <c r="A2" s="892" t="s">
        <v>297</v>
      </c>
      <c r="B2" s="892"/>
      <c r="C2" s="892"/>
      <c r="D2" s="892"/>
      <c r="E2" s="892"/>
      <c r="F2" s="892"/>
      <c r="G2" s="892"/>
      <c r="H2" s="892"/>
      <c r="I2" s="892"/>
      <c r="J2" s="892"/>
      <c r="K2" s="892"/>
      <c r="L2" s="892"/>
      <c r="M2" s="892"/>
      <c r="N2" s="892"/>
      <c r="O2" s="892"/>
      <c r="P2" s="892"/>
    </row>
    <row r="3" spans="1:16" ht="12.75" customHeight="1">
      <c r="A3" s="892" t="s">
        <v>703</v>
      </c>
      <c r="B3" s="892"/>
      <c r="C3" s="892"/>
      <c r="D3" s="892"/>
      <c r="E3" s="892"/>
      <c r="F3" s="892"/>
      <c r="G3" s="892"/>
      <c r="H3" s="892"/>
      <c r="I3" s="892"/>
      <c r="J3" s="892"/>
      <c r="K3" s="892"/>
      <c r="L3" s="892"/>
      <c r="M3" s="892"/>
      <c r="N3" s="892"/>
      <c r="O3" s="892"/>
      <c r="P3" s="892"/>
    </row>
    <row r="4" ht="12.75" customHeight="1" thickBot="1"/>
    <row r="5" spans="1:17" ht="12.75" customHeight="1">
      <c r="A5" s="425"/>
      <c r="B5" s="472"/>
      <c r="C5" s="897" t="s">
        <v>666</v>
      </c>
      <c r="D5" s="898"/>
      <c r="E5" s="900"/>
      <c r="F5" s="897" t="s">
        <v>665</v>
      </c>
      <c r="G5" s="898"/>
      <c r="H5" s="898"/>
      <c r="I5" s="899" t="s">
        <v>693</v>
      </c>
      <c r="J5" s="898"/>
      <c r="K5" s="900"/>
      <c r="L5" s="897" t="s">
        <v>722</v>
      </c>
      <c r="M5" s="898"/>
      <c r="N5" s="898"/>
      <c r="O5" s="897" t="s">
        <v>808</v>
      </c>
      <c r="P5" s="898"/>
      <c r="Q5" s="898"/>
    </row>
    <row r="6" spans="1:17" ht="12.75" customHeight="1">
      <c r="A6" s="426"/>
      <c r="B6" s="473"/>
      <c r="C6" s="427" t="s">
        <v>301</v>
      </c>
      <c r="D6" s="428" t="s">
        <v>302</v>
      </c>
      <c r="E6" s="429" t="s">
        <v>303</v>
      </c>
      <c r="F6" s="427" t="s">
        <v>301</v>
      </c>
      <c r="G6" s="428" t="s">
        <v>302</v>
      </c>
      <c r="H6" s="428" t="s">
        <v>303</v>
      </c>
      <c r="I6" s="474" t="s">
        <v>301</v>
      </c>
      <c r="J6" s="428" t="s">
        <v>302</v>
      </c>
      <c r="K6" s="429" t="s">
        <v>303</v>
      </c>
      <c r="L6" s="427" t="s">
        <v>301</v>
      </c>
      <c r="M6" s="428" t="s">
        <v>302</v>
      </c>
      <c r="N6" s="428" t="s">
        <v>303</v>
      </c>
      <c r="O6" s="427" t="s">
        <v>301</v>
      </c>
      <c r="P6" s="428" t="s">
        <v>302</v>
      </c>
      <c r="Q6" s="428" t="s">
        <v>303</v>
      </c>
    </row>
    <row r="7" spans="1:16" ht="12.75" customHeight="1">
      <c r="A7" s="423" t="s">
        <v>304</v>
      </c>
      <c r="C7" s="430"/>
      <c r="D7" s="431"/>
      <c r="E7" s="432"/>
      <c r="F7" s="430"/>
      <c r="G7" s="431"/>
      <c r="H7" s="431"/>
      <c r="I7" s="475"/>
      <c r="J7" s="431"/>
      <c r="K7" s="432"/>
      <c r="L7" s="430"/>
      <c r="M7" s="431"/>
      <c r="N7" s="431"/>
      <c r="O7" s="430"/>
      <c r="P7" s="431"/>
    </row>
    <row r="8" spans="2:17" ht="12.75" customHeight="1">
      <c r="B8" s="424" t="s">
        <v>391</v>
      </c>
      <c r="C8" s="433">
        <v>206</v>
      </c>
      <c r="D8" s="434">
        <v>265</v>
      </c>
      <c r="E8" s="435">
        <v>471</v>
      </c>
      <c r="F8" s="433">
        <v>237</v>
      </c>
      <c r="G8" s="434">
        <v>253</v>
      </c>
      <c r="H8" s="434">
        <v>490</v>
      </c>
      <c r="I8" s="476">
        <v>222</v>
      </c>
      <c r="J8" s="434">
        <v>249</v>
      </c>
      <c r="K8" s="435">
        <v>471</v>
      </c>
      <c r="L8" s="433">
        <v>228</v>
      </c>
      <c r="M8" s="434">
        <v>263</v>
      </c>
      <c r="N8" s="434">
        <v>491</v>
      </c>
      <c r="O8" s="433">
        <v>254</v>
      </c>
      <c r="P8" s="434">
        <v>289</v>
      </c>
      <c r="Q8" s="434">
        <v>543</v>
      </c>
    </row>
    <row r="9" spans="2:17" ht="12.75" customHeight="1">
      <c r="B9" s="424" t="s">
        <v>392</v>
      </c>
      <c r="C9" s="433">
        <v>22</v>
      </c>
      <c r="D9" s="434">
        <v>31</v>
      </c>
      <c r="E9" s="435">
        <v>53</v>
      </c>
      <c r="F9" s="433">
        <v>24</v>
      </c>
      <c r="G9" s="434">
        <v>29</v>
      </c>
      <c r="H9" s="434">
        <v>53</v>
      </c>
      <c r="I9" s="476">
        <v>59</v>
      </c>
      <c r="J9" s="434">
        <v>80</v>
      </c>
      <c r="K9" s="435">
        <v>139</v>
      </c>
      <c r="L9" s="433">
        <v>51</v>
      </c>
      <c r="M9" s="434">
        <v>58</v>
      </c>
      <c r="N9" s="434">
        <v>109</v>
      </c>
      <c r="O9" s="433">
        <v>59</v>
      </c>
      <c r="P9" s="434">
        <v>61</v>
      </c>
      <c r="Q9" s="434">
        <v>120</v>
      </c>
    </row>
    <row r="10" spans="2:17" ht="12.75" customHeight="1">
      <c r="B10" s="424" t="s">
        <v>393</v>
      </c>
      <c r="C10" s="433">
        <v>310</v>
      </c>
      <c r="D10" s="434">
        <v>275</v>
      </c>
      <c r="E10" s="435">
        <v>585</v>
      </c>
      <c r="F10" s="433">
        <v>286</v>
      </c>
      <c r="G10" s="434">
        <v>230</v>
      </c>
      <c r="H10" s="434">
        <v>516</v>
      </c>
      <c r="I10" s="476">
        <v>295</v>
      </c>
      <c r="J10" s="434">
        <v>270</v>
      </c>
      <c r="K10" s="435">
        <v>565</v>
      </c>
      <c r="L10" s="433">
        <v>272</v>
      </c>
      <c r="M10" s="434">
        <v>269</v>
      </c>
      <c r="N10" s="434">
        <v>541</v>
      </c>
      <c r="O10" s="433">
        <v>306</v>
      </c>
      <c r="P10" s="434">
        <v>280</v>
      </c>
      <c r="Q10" s="434">
        <v>586</v>
      </c>
    </row>
    <row r="11" spans="2:17" ht="12.75" customHeight="1">
      <c r="B11" s="424" t="s">
        <v>394</v>
      </c>
      <c r="C11" s="433">
        <v>689</v>
      </c>
      <c r="D11" s="434">
        <v>3649</v>
      </c>
      <c r="E11" s="435">
        <v>4338</v>
      </c>
      <c r="F11" s="433">
        <v>709</v>
      </c>
      <c r="G11" s="434">
        <v>3577</v>
      </c>
      <c r="H11" s="434">
        <v>4286</v>
      </c>
      <c r="I11" s="476">
        <v>692</v>
      </c>
      <c r="J11" s="434">
        <v>3573</v>
      </c>
      <c r="K11" s="435">
        <v>4265</v>
      </c>
      <c r="L11" s="433">
        <v>774</v>
      </c>
      <c r="M11" s="434">
        <v>3977</v>
      </c>
      <c r="N11" s="434">
        <v>4751</v>
      </c>
      <c r="O11" s="433">
        <v>759</v>
      </c>
      <c r="P11" s="434">
        <v>4118</v>
      </c>
      <c r="Q11" s="434">
        <v>4877</v>
      </c>
    </row>
    <row r="12" spans="2:17" ht="25.5" customHeight="1">
      <c r="B12" s="424" t="s">
        <v>809</v>
      </c>
      <c r="C12" s="433"/>
      <c r="D12" s="434"/>
      <c r="E12" s="435"/>
      <c r="F12" s="433"/>
      <c r="G12" s="434"/>
      <c r="H12" s="434"/>
      <c r="I12" s="476"/>
      <c r="J12" s="434"/>
      <c r="K12" s="435"/>
      <c r="L12" s="433"/>
      <c r="M12" s="434"/>
      <c r="N12" s="434"/>
      <c r="O12" s="433">
        <v>3</v>
      </c>
      <c r="P12" s="434">
        <v>8</v>
      </c>
      <c r="Q12" s="434">
        <v>11</v>
      </c>
    </row>
    <row r="13" spans="2:17" ht="12.75" customHeight="1">
      <c r="B13" s="424" t="s">
        <v>509</v>
      </c>
      <c r="C13" s="433">
        <v>40</v>
      </c>
      <c r="D13" s="434">
        <v>10</v>
      </c>
      <c r="E13" s="435">
        <v>50</v>
      </c>
      <c r="F13" s="433">
        <v>72</v>
      </c>
      <c r="G13" s="434">
        <v>18</v>
      </c>
      <c r="H13" s="434">
        <v>90</v>
      </c>
      <c r="I13" s="476">
        <v>50</v>
      </c>
      <c r="J13" s="434">
        <v>13</v>
      </c>
      <c r="K13" s="435">
        <v>63</v>
      </c>
      <c r="L13" s="433">
        <v>65</v>
      </c>
      <c r="M13" s="434">
        <v>23</v>
      </c>
      <c r="N13" s="434">
        <v>88</v>
      </c>
      <c r="O13" s="433">
        <v>123</v>
      </c>
      <c r="P13" s="434">
        <v>55</v>
      </c>
      <c r="Q13" s="434">
        <v>178</v>
      </c>
    </row>
    <row r="14" spans="2:17" ht="12.75" customHeight="1">
      <c r="B14" s="424" t="s">
        <v>510</v>
      </c>
      <c r="C14" s="433">
        <v>1</v>
      </c>
      <c r="D14" s="434">
        <v>97</v>
      </c>
      <c r="E14" s="435">
        <v>98</v>
      </c>
      <c r="F14" s="433">
        <v>4</v>
      </c>
      <c r="G14" s="434">
        <v>126</v>
      </c>
      <c r="H14" s="434">
        <v>130</v>
      </c>
      <c r="I14" s="476">
        <v>2</v>
      </c>
      <c r="J14" s="434">
        <v>129</v>
      </c>
      <c r="K14" s="435">
        <v>131</v>
      </c>
      <c r="L14" s="433">
        <v>2</v>
      </c>
      <c r="M14" s="434">
        <v>113</v>
      </c>
      <c r="N14" s="434">
        <v>115</v>
      </c>
      <c r="O14" s="433">
        <v>6</v>
      </c>
      <c r="P14" s="434">
        <v>118</v>
      </c>
      <c r="Q14" s="434">
        <v>124</v>
      </c>
    </row>
    <row r="15" spans="2:17" ht="12.75" customHeight="1">
      <c r="B15" s="424" t="s">
        <v>395</v>
      </c>
      <c r="C15" s="433">
        <v>3572</v>
      </c>
      <c r="D15" s="434">
        <v>3182</v>
      </c>
      <c r="E15" s="435">
        <v>6754</v>
      </c>
      <c r="F15" s="433">
        <v>3800</v>
      </c>
      <c r="G15" s="434">
        <v>3303</v>
      </c>
      <c r="H15" s="434">
        <v>7103</v>
      </c>
      <c r="I15" s="476">
        <v>3916</v>
      </c>
      <c r="J15" s="434">
        <v>3229</v>
      </c>
      <c r="K15" s="435">
        <v>7145</v>
      </c>
      <c r="L15" s="433">
        <v>4145</v>
      </c>
      <c r="M15" s="434">
        <v>3311</v>
      </c>
      <c r="N15" s="434">
        <v>7456</v>
      </c>
      <c r="O15" s="433">
        <v>4478</v>
      </c>
      <c r="P15" s="434">
        <v>3640</v>
      </c>
      <c r="Q15" s="434">
        <v>8118</v>
      </c>
    </row>
    <row r="16" spans="2:17" ht="12.75" customHeight="1">
      <c r="B16" s="424" t="s">
        <v>396</v>
      </c>
      <c r="C16" s="433">
        <v>3080</v>
      </c>
      <c r="D16" s="434">
        <v>477</v>
      </c>
      <c r="E16" s="435">
        <v>3557</v>
      </c>
      <c r="F16" s="433">
        <v>3078</v>
      </c>
      <c r="G16" s="434">
        <v>497</v>
      </c>
      <c r="H16" s="434">
        <v>3575</v>
      </c>
      <c r="I16" s="476">
        <v>3157</v>
      </c>
      <c r="J16" s="434">
        <v>498</v>
      </c>
      <c r="K16" s="435">
        <v>3655</v>
      </c>
      <c r="L16" s="433">
        <v>3339</v>
      </c>
      <c r="M16" s="434">
        <v>556</v>
      </c>
      <c r="N16" s="434">
        <v>3895</v>
      </c>
      <c r="O16" s="433">
        <v>3374</v>
      </c>
      <c r="P16" s="434">
        <v>597</v>
      </c>
      <c r="Q16" s="434">
        <v>3971</v>
      </c>
    </row>
    <row r="17" spans="2:17" ht="12.75" customHeight="1">
      <c r="B17" s="424" t="s">
        <v>397</v>
      </c>
      <c r="C17" s="433">
        <v>34</v>
      </c>
      <c r="D17" s="434">
        <v>22</v>
      </c>
      <c r="E17" s="435">
        <v>56</v>
      </c>
      <c r="F17" s="433">
        <v>37</v>
      </c>
      <c r="G17" s="434">
        <v>23</v>
      </c>
      <c r="H17" s="434">
        <v>60</v>
      </c>
      <c r="I17" s="476">
        <v>28</v>
      </c>
      <c r="J17" s="434">
        <v>25</v>
      </c>
      <c r="K17" s="435">
        <v>53</v>
      </c>
      <c r="L17" s="433">
        <v>26</v>
      </c>
      <c r="M17" s="434">
        <v>28</v>
      </c>
      <c r="N17" s="434">
        <v>54</v>
      </c>
      <c r="O17" s="433">
        <v>41</v>
      </c>
      <c r="P17" s="434">
        <v>26</v>
      </c>
      <c r="Q17" s="434">
        <v>67</v>
      </c>
    </row>
    <row r="18" spans="2:17" ht="12.75" customHeight="1">
      <c r="B18" s="424" t="s">
        <v>398</v>
      </c>
      <c r="C18" s="433">
        <v>21</v>
      </c>
      <c r="D18" s="434">
        <v>1</v>
      </c>
      <c r="E18" s="435">
        <v>22</v>
      </c>
      <c r="F18" s="433">
        <v>27</v>
      </c>
      <c r="G18" s="434">
        <v>0</v>
      </c>
      <c r="H18" s="434">
        <v>27</v>
      </c>
      <c r="I18" s="476">
        <v>30</v>
      </c>
      <c r="J18" s="434">
        <v>0</v>
      </c>
      <c r="K18" s="435">
        <v>30</v>
      </c>
      <c r="L18" s="433">
        <v>15</v>
      </c>
      <c r="M18" s="434">
        <v>2</v>
      </c>
      <c r="N18" s="434">
        <v>17</v>
      </c>
      <c r="O18" s="433">
        <v>16</v>
      </c>
      <c r="P18" s="434">
        <v>0</v>
      </c>
      <c r="Q18" s="434">
        <v>16</v>
      </c>
    </row>
    <row r="19" spans="2:17" ht="12.75" customHeight="1">
      <c r="B19" s="424" t="s">
        <v>399</v>
      </c>
      <c r="C19" s="433">
        <v>1605</v>
      </c>
      <c r="D19" s="434">
        <v>3973</v>
      </c>
      <c r="E19" s="435">
        <v>5578</v>
      </c>
      <c r="F19" s="433">
        <v>1511</v>
      </c>
      <c r="G19" s="434">
        <v>3838</v>
      </c>
      <c r="H19" s="434">
        <v>5349</v>
      </c>
      <c r="I19" s="476">
        <v>1511</v>
      </c>
      <c r="J19" s="434">
        <v>3804</v>
      </c>
      <c r="K19" s="435">
        <v>5315</v>
      </c>
      <c r="L19" s="433">
        <v>1366</v>
      </c>
      <c r="M19" s="434">
        <v>3525</v>
      </c>
      <c r="N19" s="434">
        <v>4891</v>
      </c>
      <c r="O19" s="433">
        <v>1377</v>
      </c>
      <c r="P19" s="434">
        <v>3151</v>
      </c>
      <c r="Q19" s="434">
        <v>4528</v>
      </c>
    </row>
    <row r="20" spans="2:17" ht="12.75" customHeight="1">
      <c r="B20" s="424" t="s">
        <v>400</v>
      </c>
      <c r="C20" s="433">
        <v>645</v>
      </c>
      <c r="D20" s="434">
        <v>2780</v>
      </c>
      <c r="E20" s="435">
        <v>3425</v>
      </c>
      <c r="F20" s="433">
        <v>635</v>
      </c>
      <c r="G20" s="434">
        <v>2646</v>
      </c>
      <c r="H20" s="434">
        <v>3281</v>
      </c>
      <c r="I20" s="476">
        <v>720</v>
      </c>
      <c r="J20" s="434">
        <v>2801</v>
      </c>
      <c r="K20" s="435">
        <v>3521</v>
      </c>
      <c r="L20" s="433">
        <v>706</v>
      </c>
      <c r="M20" s="434">
        <v>2878</v>
      </c>
      <c r="N20" s="434">
        <v>3584</v>
      </c>
      <c r="O20" s="433">
        <v>701</v>
      </c>
      <c r="P20" s="434">
        <v>2727</v>
      </c>
      <c r="Q20" s="434">
        <v>3428</v>
      </c>
    </row>
    <row r="21" spans="2:17" s="436" customFormat="1" ht="12.75" customHeight="1">
      <c r="B21" s="437" t="s">
        <v>300</v>
      </c>
      <c r="C21" s="438">
        <v>10225</v>
      </c>
      <c r="D21" s="439">
        <v>14762</v>
      </c>
      <c r="E21" s="440">
        <v>24987</v>
      </c>
      <c r="F21" s="438">
        <v>10420</v>
      </c>
      <c r="G21" s="439">
        <v>14540</v>
      </c>
      <c r="H21" s="439">
        <v>24960</v>
      </c>
      <c r="I21" s="477">
        <v>10682</v>
      </c>
      <c r="J21" s="439">
        <v>14671</v>
      </c>
      <c r="K21" s="440">
        <v>25353</v>
      </c>
      <c r="L21" s="438">
        <f>SUM(L8:L20)</f>
        <v>10989</v>
      </c>
      <c r="M21" s="439">
        <f>SUM(M8:M20)</f>
        <v>15003</v>
      </c>
      <c r="N21" s="439">
        <f>SUM(N8:N20)</f>
        <v>25992</v>
      </c>
      <c r="O21" s="438">
        <v>11497</v>
      </c>
      <c r="P21" s="439">
        <v>15070</v>
      </c>
      <c r="Q21" s="439">
        <v>26567</v>
      </c>
    </row>
    <row r="22" spans="3:17" ht="12.75" customHeight="1">
      <c r="C22" s="433"/>
      <c r="D22" s="434"/>
      <c r="E22" s="435"/>
      <c r="F22" s="433"/>
      <c r="G22" s="434"/>
      <c r="H22" s="434"/>
      <c r="I22" s="476"/>
      <c r="J22" s="434"/>
      <c r="K22" s="435"/>
      <c r="L22" s="433"/>
      <c r="M22" s="434"/>
      <c r="N22" s="434"/>
      <c r="O22" s="433"/>
      <c r="P22" s="434"/>
      <c r="Q22" s="434"/>
    </row>
    <row r="23" spans="1:17" ht="12.75" customHeight="1">
      <c r="A23" s="423" t="s">
        <v>307</v>
      </c>
      <c r="C23" s="433"/>
      <c r="D23" s="434"/>
      <c r="E23" s="435"/>
      <c r="F23" s="433"/>
      <c r="G23" s="434"/>
      <c r="H23" s="434"/>
      <c r="I23" s="476"/>
      <c r="J23" s="434"/>
      <c r="K23" s="435"/>
      <c r="L23" s="433"/>
      <c r="M23" s="434"/>
      <c r="N23" s="434"/>
      <c r="O23" s="433"/>
      <c r="P23" s="434"/>
      <c r="Q23" s="434"/>
    </row>
    <row r="24" spans="2:17" ht="12.75" customHeight="1">
      <c r="B24" s="424" t="s">
        <v>401</v>
      </c>
      <c r="C24" s="433">
        <v>62</v>
      </c>
      <c r="D24" s="434">
        <v>177</v>
      </c>
      <c r="E24" s="435">
        <v>239</v>
      </c>
      <c r="F24" s="433">
        <v>63</v>
      </c>
      <c r="G24" s="434">
        <v>154</v>
      </c>
      <c r="H24" s="434">
        <v>217</v>
      </c>
      <c r="I24" s="476">
        <v>46</v>
      </c>
      <c r="J24" s="434">
        <v>149</v>
      </c>
      <c r="K24" s="435">
        <v>195</v>
      </c>
      <c r="L24" s="433">
        <v>56</v>
      </c>
      <c r="M24" s="434">
        <v>130</v>
      </c>
      <c r="N24" s="434">
        <v>186</v>
      </c>
      <c r="O24" s="433">
        <v>46</v>
      </c>
      <c r="P24" s="434">
        <v>118</v>
      </c>
      <c r="Q24" s="434">
        <v>164</v>
      </c>
    </row>
    <row r="25" spans="2:17" ht="12.75" customHeight="1">
      <c r="B25" s="424" t="s">
        <v>391</v>
      </c>
      <c r="C25" s="433">
        <v>207</v>
      </c>
      <c r="D25" s="434">
        <v>323</v>
      </c>
      <c r="E25" s="435">
        <v>530</v>
      </c>
      <c r="F25" s="433">
        <v>224</v>
      </c>
      <c r="G25" s="434">
        <v>318</v>
      </c>
      <c r="H25" s="434">
        <v>542</v>
      </c>
      <c r="I25" s="476">
        <v>204</v>
      </c>
      <c r="J25" s="434">
        <v>344</v>
      </c>
      <c r="K25" s="435">
        <v>548</v>
      </c>
      <c r="L25" s="433">
        <v>212</v>
      </c>
      <c r="M25" s="434">
        <v>341</v>
      </c>
      <c r="N25" s="434">
        <v>553</v>
      </c>
      <c r="O25" s="433">
        <v>218</v>
      </c>
      <c r="P25" s="434">
        <v>334</v>
      </c>
      <c r="Q25" s="434">
        <v>552</v>
      </c>
    </row>
    <row r="26" spans="2:17" ht="12.75" customHeight="1">
      <c r="B26" s="424" t="s">
        <v>392</v>
      </c>
      <c r="C26" s="433">
        <v>321</v>
      </c>
      <c r="D26" s="434">
        <v>488</v>
      </c>
      <c r="E26" s="435">
        <v>809</v>
      </c>
      <c r="F26" s="433">
        <v>298</v>
      </c>
      <c r="G26" s="434">
        <v>439</v>
      </c>
      <c r="H26" s="434">
        <v>737</v>
      </c>
      <c r="I26" s="476">
        <v>298</v>
      </c>
      <c r="J26" s="434">
        <v>448</v>
      </c>
      <c r="K26" s="435">
        <v>746</v>
      </c>
      <c r="L26" s="433">
        <v>245</v>
      </c>
      <c r="M26" s="434">
        <v>432</v>
      </c>
      <c r="N26" s="434">
        <v>677</v>
      </c>
      <c r="O26" s="433">
        <v>260</v>
      </c>
      <c r="P26" s="434">
        <v>423</v>
      </c>
      <c r="Q26" s="434">
        <v>683</v>
      </c>
    </row>
    <row r="27" spans="2:17" ht="12.75" customHeight="1">
      <c r="B27" s="424" t="s">
        <v>402</v>
      </c>
      <c r="C27" s="433">
        <v>424</v>
      </c>
      <c r="D27" s="434">
        <v>517</v>
      </c>
      <c r="E27" s="435">
        <v>941</v>
      </c>
      <c r="F27" s="433">
        <v>490</v>
      </c>
      <c r="G27" s="434">
        <v>542</v>
      </c>
      <c r="H27" s="434">
        <v>1032</v>
      </c>
      <c r="I27" s="476">
        <v>709</v>
      </c>
      <c r="J27" s="434">
        <v>814</v>
      </c>
      <c r="K27" s="435">
        <v>1523</v>
      </c>
      <c r="L27" s="433">
        <v>713</v>
      </c>
      <c r="M27" s="434">
        <v>858</v>
      </c>
      <c r="N27" s="434">
        <v>1571</v>
      </c>
      <c r="O27" s="433">
        <v>677</v>
      </c>
      <c r="P27" s="434">
        <v>871</v>
      </c>
      <c r="Q27" s="434">
        <v>1548</v>
      </c>
    </row>
    <row r="28" spans="2:17" ht="12.75" customHeight="1">
      <c r="B28" s="424" t="s">
        <v>403</v>
      </c>
      <c r="C28" s="433">
        <v>368</v>
      </c>
      <c r="D28" s="434">
        <v>744</v>
      </c>
      <c r="E28" s="435">
        <v>1112</v>
      </c>
      <c r="F28" s="433">
        <v>336</v>
      </c>
      <c r="G28" s="434">
        <v>643</v>
      </c>
      <c r="H28" s="434">
        <v>979</v>
      </c>
      <c r="I28" s="476">
        <v>283</v>
      </c>
      <c r="J28" s="434">
        <v>578</v>
      </c>
      <c r="K28" s="435">
        <v>861</v>
      </c>
      <c r="L28" s="433">
        <v>279</v>
      </c>
      <c r="M28" s="434">
        <v>589</v>
      </c>
      <c r="N28" s="434">
        <v>868</v>
      </c>
      <c r="O28" s="433">
        <v>238</v>
      </c>
      <c r="P28" s="434">
        <v>609</v>
      </c>
      <c r="Q28" s="434">
        <v>847</v>
      </c>
    </row>
    <row r="29" spans="2:17" ht="12.75" customHeight="1">
      <c r="B29" s="424" t="s">
        <v>393</v>
      </c>
      <c r="C29" s="433">
        <v>34</v>
      </c>
      <c r="D29" s="434">
        <v>37</v>
      </c>
      <c r="E29" s="435">
        <v>71</v>
      </c>
      <c r="F29" s="433">
        <v>44</v>
      </c>
      <c r="G29" s="434">
        <v>31</v>
      </c>
      <c r="H29" s="434">
        <v>75</v>
      </c>
      <c r="I29" s="476">
        <v>41</v>
      </c>
      <c r="J29" s="434">
        <v>31</v>
      </c>
      <c r="K29" s="435">
        <v>72</v>
      </c>
      <c r="L29" s="433">
        <v>40</v>
      </c>
      <c r="M29" s="434">
        <v>29</v>
      </c>
      <c r="N29" s="434">
        <v>69</v>
      </c>
      <c r="O29" s="433">
        <v>55</v>
      </c>
      <c r="P29" s="434">
        <v>47</v>
      </c>
      <c r="Q29" s="434">
        <v>102</v>
      </c>
    </row>
    <row r="30" spans="2:17" ht="12.75" customHeight="1">
      <c r="B30" s="424" t="s">
        <v>566</v>
      </c>
      <c r="C30" s="433">
        <v>0</v>
      </c>
      <c r="D30" s="434">
        <v>0</v>
      </c>
      <c r="E30" s="435">
        <v>0</v>
      </c>
      <c r="F30" s="433">
        <v>0</v>
      </c>
      <c r="G30" s="434">
        <v>23</v>
      </c>
      <c r="H30" s="434">
        <v>23</v>
      </c>
      <c r="I30" s="476">
        <v>3</v>
      </c>
      <c r="J30" s="434">
        <v>21</v>
      </c>
      <c r="K30" s="435">
        <v>24</v>
      </c>
      <c r="L30" s="433">
        <v>6</v>
      </c>
      <c r="M30" s="434">
        <v>30</v>
      </c>
      <c r="N30" s="434">
        <v>36</v>
      </c>
      <c r="O30" s="433">
        <v>3</v>
      </c>
      <c r="P30" s="434">
        <v>34</v>
      </c>
      <c r="Q30" s="434">
        <v>37</v>
      </c>
    </row>
    <row r="31" spans="2:17" ht="12.75" customHeight="1">
      <c r="B31" s="424" t="s">
        <v>404</v>
      </c>
      <c r="C31" s="433">
        <v>97</v>
      </c>
      <c r="D31" s="434">
        <v>320</v>
      </c>
      <c r="E31" s="435">
        <v>417</v>
      </c>
      <c r="F31" s="433">
        <v>95</v>
      </c>
      <c r="G31" s="434">
        <v>332</v>
      </c>
      <c r="H31" s="434">
        <v>427</v>
      </c>
      <c r="I31" s="476">
        <v>95</v>
      </c>
      <c r="J31" s="434">
        <v>361</v>
      </c>
      <c r="K31" s="435">
        <v>456</v>
      </c>
      <c r="L31" s="433">
        <v>100</v>
      </c>
      <c r="M31" s="434">
        <v>293</v>
      </c>
      <c r="N31" s="434">
        <v>393</v>
      </c>
      <c r="O31" s="433">
        <v>74</v>
      </c>
      <c r="P31" s="434">
        <v>302</v>
      </c>
      <c r="Q31" s="434">
        <v>376</v>
      </c>
    </row>
    <row r="32" spans="2:17" ht="26.25">
      <c r="B32" s="424" t="s">
        <v>194</v>
      </c>
      <c r="C32" s="433">
        <v>1287</v>
      </c>
      <c r="D32" s="434">
        <v>820</v>
      </c>
      <c r="E32" s="435">
        <v>2107</v>
      </c>
      <c r="F32" s="433">
        <v>1272</v>
      </c>
      <c r="G32" s="434">
        <v>787</v>
      </c>
      <c r="H32" s="434">
        <v>2059</v>
      </c>
      <c r="I32" s="476">
        <v>1174</v>
      </c>
      <c r="J32" s="434">
        <v>793</v>
      </c>
      <c r="K32" s="435">
        <v>1967</v>
      </c>
      <c r="L32" s="433">
        <v>1169</v>
      </c>
      <c r="M32" s="434">
        <v>763</v>
      </c>
      <c r="N32" s="434">
        <v>1932</v>
      </c>
      <c r="O32" s="433">
        <v>1273</v>
      </c>
      <c r="P32" s="434">
        <v>780</v>
      </c>
      <c r="Q32" s="434">
        <v>2053</v>
      </c>
    </row>
    <row r="33" spans="2:17" ht="26.25">
      <c r="B33" s="424" t="s">
        <v>409</v>
      </c>
      <c r="C33" s="433">
        <v>34</v>
      </c>
      <c r="D33" s="434">
        <v>56</v>
      </c>
      <c r="E33" s="435">
        <v>90</v>
      </c>
      <c r="F33" s="433">
        <v>28</v>
      </c>
      <c r="G33" s="434">
        <v>48</v>
      </c>
      <c r="H33" s="434">
        <v>76</v>
      </c>
      <c r="I33" s="476">
        <v>25</v>
      </c>
      <c r="J33" s="434">
        <v>57</v>
      </c>
      <c r="K33" s="435">
        <v>82</v>
      </c>
      <c r="L33" s="433">
        <v>42</v>
      </c>
      <c r="M33" s="434">
        <v>63</v>
      </c>
      <c r="N33" s="434">
        <v>105</v>
      </c>
      <c r="O33" s="433">
        <v>36</v>
      </c>
      <c r="P33" s="434">
        <v>57</v>
      </c>
      <c r="Q33" s="434">
        <v>93</v>
      </c>
    </row>
    <row r="34" spans="2:17" ht="12.75" customHeight="1">
      <c r="B34" s="424" t="s">
        <v>405</v>
      </c>
      <c r="C34" s="433">
        <v>138</v>
      </c>
      <c r="D34" s="434">
        <v>405</v>
      </c>
      <c r="E34" s="435">
        <v>543</v>
      </c>
      <c r="F34" s="433">
        <v>139</v>
      </c>
      <c r="G34" s="434">
        <v>425</v>
      </c>
      <c r="H34" s="434">
        <v>564</v>
      </c>
      <c r="I34" s="476">
        <v>157</v>
      </c>
      <c r="J34" s="434">
        <v>443</v>
      </c>
      <c r="K34" s="435">
        <v>600</v>
      </c>
      <c r="L34" s="433">
        <v>151</v>
      </c>
      <c r="M34" s="434">
        <v>440</v>
      </c>
      <c r="N34" s="434">
        <v>591</v>
      </c>
      <c r="O34" s="433">
        <v>165</v>
      </c>
      <c r="P34" s="434">
        <v>573</v>
      </c>
      <c r="Q34" s="434">
        <v>738</v>
      </c>
    </row>
    <row r="35" spans="2:17" ht="12.75" customHeight="1">
      <c r="B35" s="424" t="s">
        <v>406</v>
      </c>
      <c r="C35" s="433">
        <v>284</v>
      </c>
      <c r="D35" s="434">
        <v>282</v>
      </c>
      <c r="E35" s="435">
        <v>566</v>
      </c>
      <c r="F35" s="433">
        <v>257</v>
      </c>
      <c r="G35" s="434">
        <v>313</v>
      </c>
      <c r="H35" s="434">
        <v>570</v>
      </c>
      <c r="I35" s="476">
        <v>322</v>
      </c>
      <c r="J35" s="434">
        <v>372</v>
      </c>
      <c r="K35" s="435">
        <v>694</v>
      </c>
      <c r="L35" s="433">
        <v>293</v>
      </c>
      <c r="M35" s="434">
        <v>395</v>
      </c>
      <c r="N35" s="434">
        <v>688</v>
      </c>
      <c r="O35" s="433">
        <v>263</v>
      </c>
      <c r="P35" s="434">
        <v>371</v>
      </c>
      <c r="Q35" s="434">
        <v>634</v>
      </c>
    </row>
    <row r="36" spans="2:17" ht="12.75" customHeight="1">
      <c r="B36" s="424" t="s">
        <v>407</v>
      </c>
      <c r="C36" s="433">
        <v>349</v>
      </c>
      <c r="D36" s="434">
        <v>171</v>
      </c>
      <c r="E36" s="435">
        <v>520</v>
      </c>
      <c r="F36" s="433">
        <v>305</v>
      </c>
      <c r="G36" s="434">
        <v>151</v>
      </c>
      <c r="H36" s="434">
        <v>456</v>
      </c>
      <c r="I36" s="476">
        <v>292</v>
      </c>
      <c r="J36" s="434">
        <v>144</v>
      </c>
      <c r="K36" s="435">
        <v>436</v>
      </c>
      <c r="L36" s="433">
        <v>240</v>
      </c>
      <c r="M36" s="434">
        <v>128</v>
      </c>
      <c r="N36" s="434">
        <v>368</v>
      </c>
      <c r="O36" s="433">
        <v>223</v>
      </c>
      <c r="P36" s="434">
        <v>120</v>
      </c>
      <c r="Q36" s="434">
        <v>343</v>
      </c>
    </row>
    <row r="37" spans="2:17" ht="12.75" customHeight="1">
      <c r="B37" s="424" t="s">
        <v>147</v>
      </c>
      <c r="C37" s="433">
        <v>69</v>
      </c>
      <c r="D37" s="434">
        <v>145</v>
      </c>
      <c r="E37" s="435">
        <v>214</v>
      </c>
      <c r="F37" s="433">
        <v>64</v>
      </c>
      <c r="G37" s="434">
        <v>151</v>
      </c>
      <c r="H37" s="434">
        <v>215</v>
      </c>
      <c r="I37" s="476">
        <v>52</v>
      </c>
      <c r="J37" s="434">
        <v>121</v>
      </c>
      <c r="K37" s="435">
        <v>173</v>
      </c>
      <c r="L37" s="433">
        <v>52</v>
      </c>
      <c r="M37" s="434">
        <v>112</v>
      </c>
      <c r="N37" s="434">
        <v>164</v>
      </c>
      <c r="O37" s="433">
        <v>64</v>
      </c>
      <c r="P37" s="434">
        <v>120</v>
      </c>
      <c r="Q37" s="434">
        <v>184</v>
      </c>
    </row>
    <row r="38" spans="2:17" ht="12.75" customHeight="1">
      <c r="B38" s="424" t="s">
        <v>394</v>
      </c>
      <c r="C38" s="433">
        <v>169</v>
      </c>
      <c r="D38" s="434">
        <v>162</v>
      </c>
      <c r="E38" s="435">
        <v>331</v>
      </c>
      <c r="F38" s="433">
        <v>214</v>
      </c>
      <c r="G38" s="434">
        <v>206</v>
      </c>
      <c r="H38" s="434">
        <v>420</v>
      </c>
      <c r="I38" s="476">
        <v>0</v>
      </c>
      <c r="J38" s="434">
        <v>0</v>
      </c>
      <c r="K38" s="435">
        <v>0</v>
      </c>
      <c r="L38" s="433">
        <v>0</v>
      </c>
      <c r="M38" s="434">
        <v>0</v>
      </c>
      <c r="N38" s="434">
        <v>0</v>
      </c>
      <c r="O38" s="433">
        <v>0</v>
      </c>
      <c r="P38" s="434">
        <v>0</v>
      </c>
      <c r="Q38" s="434">
        <v>0</v>
      </c>
    </row>
    <row r="39" spans="2:17" ht="24.75" customHeight="1">
      <c r="B39" s="424" t="s">
        <v>195</v>
      </c>
      <c r="C39" s="433">
        <v>44</v>
      </c>
      <c r="D39" s="434">
        <v>22</v>
      </c>
      <c r="E39" s="435">
        <v>66</v>
      </c>
      <c r="F39" s="433">
        <v>30</v>
      </c>
      <c r="G39" s="434">
        <v>9</v>
      </c>
      <c r="H39" s="434">
        <v>39</v>
      </c>
      <c r="I39" s="476">
        <v>29</v>
      </c>
      <c r="J39" s="434">
        <v>17</v>
      </c>
      <c r="K39" s="435">
        <v>46</v>
      </c>
      <c r="L39" s="433">
        <v>53</v>
      </c>
      <c r="M39" s="434">
        <v>23</v>
      </c>
      <c r="N39" s="434">
        <v>76</v>
      </c>
      <c r="O39" s="433">
        <v>34</v>
      </c>
      <c r="P39" s="434">
        <v>19</v>
      </c>
      <c r="Q39" s="434">
        <v>53</v>
      </c>
    </row>
    <row r="40" spans="2:17" ht="12.75" customHeight="1">
      <c r="B40" s="424" t="s">
        <v>395</v>
      </c>
      <c r="C40" s="433">
        <v>569</v>
      </c>
      <c r="D40" s="434">
        <v>374</v>
      </c>
      <c r="E40" s="435">
        <v>943</v>
      </c>
      <c r="F40" s="433">
        <v>563</v>
      </c>
      <c r="G40" s="434">
        <v>416</v>
      </c>
      <c r="H40" s="434">
        <v>979</v>
      </c>
      <c r="I40" s="476">
        <v>623</v>
      </c>
      <c r="J40" s="434">
        <v>488</v>
      </c>
      <c r="K40" s="435">
        <v>1111</v>
      </c>
      <c r="L40" s="433">
        <v>652</v>
      </c>
      <c r="M40" s="434">
        <v>567</v>
      </c>
      <c r="N40" s="434">
        <v>1219</v>
      </c>
      <c r="O40" s="433">
        <v>714</v>
      </c>
      <c r="P40" s="434">
        <v>592</v>
      </c>
      <c r="Q40" s="434">
        <v>1306</v>
      </c>
    </row>
    <row r="41" spans="2:17" ht="12.75" customHeight="1">
      <c r="B41" s="424" t="s">
        <v>396</v>
      </c>
      <c r="C41" s="433">
        <v>1394</v>
      </c>
      <c r="D41" s="434">
        <v>166</v>
      </c>
      <c r="E41" s="435">
        <v>1560</v>
      </c>
      <c r="F41" s="433">
        <v>1435</v>
      </c>
      <c r="G41" s="434">
        <v>119</v>
      </c>
      <c r="H41" s="434">
        <v>1554</v>
      </c>
      <c r="I41" s="476">
        <v>1544</v>
      </c>
      <c r="J41" s="434">
        <v>168</v>
      </c>
      <c r="K41" s="435">
        <v>1712</v>
      </c>
      <c r="L41" s="433">
        <v>1512</v>
      </c>
      <c r="M41" s="434">
        <v>191</v>
      </c>
      <c r="N41" s="434">
        <v>1703</v>
      </c>
      <c r="O41" s="433">
        <v>1589</v>
      </c>
      <c r="P41" s="434">
        <v>207</v>
      </c>
      <c r="Q41" s="434">
        <v>1796</v>
      </c>
    </row>
    <row r="42" spans="2:17" ht="12.75" customHeight="1">
      <c r="B42" s="424" t="s">
        <v>397</v>
      </c>
      <c r="C42" s="433">
        <v>154</v>
      </c>
      <c r="D42" s="434">
        <v>161</v>
      </c>
      <c r="E42" s="435">
        <v>315</v>
      </c>
      <c r="F42" s="433">
        <v>170</v>
      </c>
      <c r="G42" s="434">
        <v>166</v>
      </c>
      <c r="H42" s="434">
        <v>336</v>
      </c>
      <c r="I42" s="476">
        <v>150</v>
      </c>
      <c r="J42" s="434">
        <v>155</v>
      </c>
      <c r="K42" s="435">
        <v>305</v>
      </c>
      <c r="L42" s="433">
        <v>179</v>
      </c>
      <c r="M42" s="434">
        <v>133</v>
      </c>
      <c r="N42" s="434">
        <v>312</v>
      </c>
      <c r="O42" s="433">
        <v>175</v>
      </c>
      <c r="P42" s="434">
        <v>150</v>
      </c>
      <c r="Q42" s="434">
        <v>325</v>
      </c>
    </row>
    <row r="43" spans="2:17" ht="12.75" customHeight="1">
      <c r="B43" s="424" t="s">
        <v>398</v>
      </c>
      <c r="C43" s="433">
        <v>93</v>
      </c>
      <c r="D43" s="434">
        <v>15</v>
      </c>
      <c r="E43" s="435">
        <v>108</v>
      </c>
      <c r="F43" s="433">
        <v>119</v>
      </c>
      <c r="G43" s="434">
        <v>17</v>
      </c>
      <c r="H43" s="434">
        <v>136</v>
      </c>
      <c r="I43" s="476">
        <v>88</v>
      </c>
      <c r="J43" s="434">
        <v>16</v>
      </c>
      <c r="K43" s="435">
        <v>104</v>
      </c>
      <c r="L43" s="433">
        <v>92</v>
      </c>
      <c r="M43" s="434">
        <v>10</v>
      </c>
      <c r="N43" s="434">
        <v>102</v>
      </c>
      <c r="O43" s="433">
        <v>89</v>
      </c>
      <c r="P43" s="434">
        <v>8</v>
      </c>
      <c r="Q43" s="434">
        <v>97</v>
      </c>
    </row>
    <row r="44" spans="2:17" ht="12.75" customHeight="1">
      <c r="B44" s="424" t="s">
        <v>139</v>
      </c>
      <c r="C44" s="433">
        <v>379</v>
      </c>
      <c r="D44" s="434">
        <v>620</v>
      </c>
      <c r="E44" s="435">
        <v>999</v>
      </c>
      <c r="F44" s="433">
        <v>311</v>
      </c>
      <c r="G44" s="434">
        <v>498</v>
      </c>
      <c r="H44" s="434">
        <v>809</v>
      </c>
      <c r="I44" s="476">
        <v>314</v>
      </c>
      <c r="J44" s="434">
        <v>554</v>
      </c>
      <c r="K44" s="435">
        <v>868</v>
      </c>
      <c r="L44" s="433">
        <v>280</v>
      </c>
      <c r="M44" s="434">
        <v>465</v>
      </c>
      <c r="N44" s="434">
        <v>745</v>
      </c>
      <c r="O44" s="433">
        <v>289</v>
      </c>
      <c r="P44" s="434">
        <v>423</v>
      </c>
      <c r="Q44" s="434">
        <v>712</v>
      </c>
    </row>
    <row r="45" spans="2:17" ht="12.75" customHeight="1">
      <c r="B45" s="424" t="s">
        <v>148</v>
      </c>
      <c r="C45" s="433">
        <v>50</v>
      </c>
      <c r="D45" s="434">
        <v>28</v>
      </c>
      <c r="E45" s="435">
        <v>78</v>
      </c>
      <c r="F45" s="433">
        <v>64</v>
      </c>
      <c r="G45" s="434">
        <v>29</v>
      </c>
      <c r="H45" s="434">
        <v>93</v>
      </c>
      <c r="I45" s="476">
        <v>54</v>
      </c>
      <c r="J45" s="434">
        <v>46</v>
      </c>
      <c r="K45" s="435">
        <v>100</v>
      </c>
      <c r="L45" s="433">
        <v>50</v>
      </c>
      <c r="M45" s="434">
        <v>28</v>
      </c>
      <c r="N45" s="434">
        <v>78</v>
      </c>
      <c r="O45" s="433">
        <v>61</v>
      </c>
      <c r="P45" s="434">
        <v>32</v>
      </c>
      <c r="Q45" s="434">
        <v>93</v>
      </c>
    </row>
    <row r="46" spans="2:17" ht="12.75" customHeight="1">
      <c r="B46" s="424" t="s">
        <v>146</v>
      </c>
      <c r="C46" s="433">
        <v>214</v>
      </c>
      <c r="D46" s="434">
        <v>1179</v>
      </c>
      <c r="E46" s="435">
        <v>1393</v>
      </c>
      <c r="F46" s="433">
        <v>206</v>
      </c>
      <c r="G46" s="434">
        <v>1103</v>
      </c>
      <c r="H46" s="434">
        <v>1309</v>
      </c>
      <c r="I46" s="476">
        <v>185</v>
      </c>
      <c r="J46" s="434">
        <v>1010</v>
      </c>
      <c r="K46" s="435">
        <v>1195</v>
      </c>
      <c r="L46" s="433">
        <v>176</v>
      </c>
      <c r="M46" s="434">
        <v>946</v>
      </c>
      <c r="N46" s="434">
        <v>1122</v>
      </c>
      <c r="O46" s="433">
        <v>190</v>
      </c>
      <c r="P46" s="434">
        <v>1027</v>
      </c>
      <c r="Q46" s="434">
        <v>1217</v>
      </c>
    </row>
    <row r="47" spans="2:17" ht="12.75" customHeight="1">
      <c r="B47" s="424" t="s">
        <v>196</v>
      </c>
      <c r="C47" s="433">
        <v>861</v>
      </c>
      <c r="D47" s="434">
        <v>1387</v>
      </c>
      <c r="E47" s="435">
        <v>2248</v>
      </c>
      <c r="F47" s="433">
        <v>827</v>
      </c>
      <c r="G47" s="434">
        <v>1367</v>
      </c>
      <c r="H47" s="434">
        <v>2194</v>
      </c>
      <c r="I47" s="476">
        <v>852</v>
      </c>
      <c r="J47" s="434">
        <v>1433</v>
      </c>
      <c r="K47" s="435">
        <v>2285</v>
      </c>
      <c r="L47" s="433">
        <v>856</v>
      </c>
      <c r="M47" s="434">
        <v>1589</v>
      </c>
      <c r="N47" s="434">
        <v>2445</v>
      </c>
      <c r="O47" s="433">
        <v>842</v>
      </c>
      <c r="P47" s="434">
        <v>1495</v>
      </c>
      <c r="Q47" s="434">
        <v>2337</v>
      </c>
    </row>
    <row r="48" spans="2:17" ht="12.75">
      <c r="B48" s="424" t="s">
        <v>140</v>
      </c>
      <c r="C48" s="433">
        <v>11</v>
      </c>
      <c r="D48" s="434">
        <v>147</v>
      </c>
      <c r="E48" s="435">
        <v>158</v>
      </c>
      <c r="F48" s="433">
        <v>21</v>
      </c>
      <c r="G48" s="434">
        <v>155</v>
      </c>
      <c r="H48" s="434">
        <v>176</v>
      </c>
      <c r="I48" s="476">
        <v>16</v>
      </c>
      <c r="J48" s="434">
        <v>170</v>
      </c>
      <c r="K48" s="435">
        <v>186</v>
      </c>
      <c r="L48" s="433">
        <v>12</v>
      </c>
      <c r="M48" s="434">
        <v>164</v>
      </c>
      <c r="N48" s="434">
        <v>176</v>
      </c>
      <c r="O48" s="433">
        <v>14</v>
      </c>
      <c r="P48" s="434">
        <v>166</v>
      </c>
      <c r="Q48" s="434">
        <v>180</v>
      </c>
    </row>
    <row r="49" spans="2:17" ht="12.75" customHeight="1">
      <c r="B49" s="424" t="s">
        <v>141</v>
      </c>
      <c r="C49" s="433">
        <v>200</v>
      </c>
      <c r="D49" s="434">
        <v>657</v>
      </c>
      <c r="E49" s="435">
        <v>857</v>
      </c>
      <c r="F49" s="433">
        <v>205</v>
      </c>
      <c r="G49" s="434">
        <v>588</v>
      </c>
      <c r="H49" s="434">
        <v>793</v>
      </c>
      <c r="I49" s="476">
        <v>184</v>
      </c>
      <c r="J49" s="434">
        <v>497</v>
      </c>
      <c r="K49" s="435">
        <v>681</v>
      </c>
      <c r="L49" s="433">
        <v>171</v>
      </c>
      <c r="M49" s="434">
        <v>485</v>
      </c>
      <c r="N49" s="434">
        <v>656</v>
      </c>
      <c r="O49" s="433">
        <v>154</v>
      </c>
      <c r="P49" s="434">
        <v>463</v>
      </c>
      <c r="Q49" s="434">
        <v>617</v>
      </c>
    </row>
    <row r="50" spans="2:17" ht="12.75" customHeight="1">
      <c r="B50" s="424" t="s">
        <v>149</v>
      </c>
      <c r="C50" s="433">
        <v>19</v>
      </c>
      <c r="D50" s="434">
        <v>32</v>
      </c>
      <c r="E50" s="435">
        <v>51</v>
      </c>
      <c r="F50" s="433">
        <v>7</v>
      </c>
      <c r="G50" s="434">
        <v>33</v>
      </c>
      <c r="H50" s="434">
        <v>40</v>
      </c>
      <c r="I50" s="476">
        <v>19</v>
      </c>
      <c r="J50" s="434">
        <v>33</v>
      </c>
      <c r="K50" s="435">
        <v>52</v>
      </c>
      <c r="L50" s="433">
        <v>16</v>
      </c>
      <c r="M50" s="434">
        <v>38</v>
      </c>
      <c r="N50" s="434">
        <v>54</v>
      </c>
      <c r="O50" s="433">
        <v>18</v>
      </c>
      <c r="P50" s="434">
        <v>26</v>
      </c>
      <c r="Q50" s="434">
        <v>44</v>
      </c>
    </row>
    <row r="51" spans="2:17" ht="12.75" customHeight="1">
      <c r="B51" s="424" t="s">
        <v>142</v>
      </c>
      <c r="C51" s="433">
        <v>308</v>
      </c>
      <c r="D51" s="434">
        <v>257</v>
      </c>
      <c r="E51" s="435">
        <v>565</v>
      </c>
      <c r="F51" s="433">
        <v>349</v>
      </c>
      <c r="G51" s="434">
        <v>291</v>
      </c>
      <c r="H51" s="434">
        <v>640</v>
      </c>
      <c r="I51" s="476">
        <v>307</v>
      </c>
      <c r="J51" s="434">
        <v>269</v>
      </c>
      <c r="K51" s="435">
        <v>576</v>
      </c>
      <c r="L51" s="433">
        <v>299</v>
      </c>
      <c r="M51" s="434">
        <v>274</v>
      </c>
      <c r="N51" s="434">
        <v>573</v>
      </c>
      <c r="O51" s="433">
        <v>354</v>
      </c>
      <c r="P51" s="434">
        <v>309</v>
      </c>
      <c r="Q51" s="434">
        <v>663</v>
      </c>
    </row>
    <row r="52" spans="2:17" ht="12.75" customHeight="1">
      <c r="B52" s="424" t="s">
        <v>150</v>
      </c>
      <c r="C52" s="433">
        <v>149</v>
      </c>
      <c r="D52" s="434">
        <v>482</v>
      </c>
      <c r="E52" s="435">
        <v>631</v>
      </c>
      <c r="F52" s="433">
        <v>148</v>
      </c>
      <c r="G52" s="434">
        <v>420</v>
      </c>
      <c r="H52" s="434">
        <v>568</v>
      </c>
      <c r="I52" s="476">
        <v>152</v>
      </c>
      <c r="J52" s="434">
        <v>472</v>
      </c>
      <c r="K52" s="435">
        <v>624</v>
      </c>
      <c r="L52" s="433">
        <v>131</v>
      </c>
      <c r="M52" s="434">
        <v>447</v>
      </c>
      <c r="N52" s="434">
        <v>578</v>
      </c>
      <c r="O52" s="433">
        <v>124</v>
      </c>
      <c r="P52" s="434">
        <v>390</v>
      </c>
      <c r="Q52" s="434">
        <v>514</v>
      </c>
    </row>
    <row r="53" spans="2:17" ht="12.75" customHeight="1">
      <c r="B53" s="424" t="s">
        <v>143</v>
      </c>
      <c r="C53" s="433">
        <v>874</v>
      </c>
      <c r="D53" s="434">
        <v>251</v>
      </c>
      <c r="E53" s="435">
        <v>1125</v>
      </c>
      <c r="F53" s="433">
        <v>902</v>
      </c>
      <c r="G53" s="434">
        <v>277</v>
      </c>
      <c r="H53" s="434">
        <v>1179</v>
      </c>
      <c r="I53" s="476">
        <v>808</v>
      </c>
      <c r="J53" s="434">
        <v>234</v>
      </c>
      <c r="K53" s="435">
        <v>1042</v>
      </c>
      <c r="L53" s="433">
        <v>789</v>
      </c>
      <c r="M53" s="434">
        <v>248</v>
      </c>
      <c r="N53" s="434">
        <v>1037</v>
      </c>
      <c r="O53" s="433">
        <v>782</v>
      </c>
      <c r="P53" s="434">
        <v>243</v>
      </c>
      <c r="Q53" s="434">
        <v>1025</v>
      </c>
    </row>
    <row r="54" spans="2:17" ht="12.75" customHeight="1">
      <c r="B54" s="424" t="s">
        <v>151</v>
      </c>
      <c r="C54" s="433">
        <v>8</v>
      </c>
      <c r="D54" s="434">
        <v>7</v>
      </c>
      <c r="E54" s="435">
        <v>15</v>
      </c>
      <c r="F54" s="433">
        <v>3</v>
      </c>
      <c r="G54" s="434">
        <v>2</v>
      </c>
      <c r="H54" s="434">
        <v>5</v>
      </c>
      <c r="I54" s="476">
        <v>7</v>
      </c>
      <c r="J54" s="434">
        <v>1</v>
      </c>
      <c r="K54" s="435">
        <v>8</v>
      </c>
      <c r="L54" s="433">
        <v>10</v>
      </c>
      <c r="M54" s="434">
        <v>2</v>
      </c>
      <c r="N54" s="434">
        <v>12</v>
      </c>
      <c r="O54" s="433">
        <v>15</v>
      </c>
      <c r="P54" s="434">
        <v>2</v>
      </c>
      <c r="Q54" s="434">
        <v>17</v>
      </c>
    </row>
    <row r="55" spans="2:17" ht="12.75" customHeight="1">
      <c r="B55" s="424" t="s">
        <v>144</v>
      </c>
      <c r="C55" s="433">
        <v>863</v>
      </c>
      <c r="D55" s="434">
        <v>384</v>
      </c>
      <c r="E55" s="435">
        <v>1247</v>
      </c>
      <c r="F55" s="433">
        <v>914</v>
      </c>
      <c r="G55" s="434">
        <v>385</v>
      </c>
      <c r="H55" s="434">
        <v>1299</v>
      </c>
      <c r="I55" s="476">
        <v>849</v>
      </c>
      <c r="J55" s="434">
        <v>389</v>
      </c>
      <c r="K55" s="435">
        <v>1238</v>
      </c>
      <c r="L55" s="433">
        <v>848</v>
      </c>
      <c r="M55" s="434">
        <v>375</v>
      </c>
      <c r="N55" s="434">
        <v>1223</v>
      </c>
      <c r="O55" s="433">
        <v>853</v>
      </c>
      <c r="P55" s="434">
        <v>420</v>
      </c>
      <c r="Q55" s="434">
        <v>1273</v>
      </c>
    </row>
    <row r="56" spans="2:17" ht="12.75" customHeight="1">
      <c r="B56" s="424" t="s">
        <v>145</v>
      </c>
      <c r="C56" s="433">
        <v>121</v>
      </c>
      <c r="D56" s="434">
        <v>53</v>
      </c>
      <c r="E56" s="435">
        <v>174</v>
      </c>
      <c r="F56" s="433">
        <v>99</v>
      </c>
      <c r="G56" s="434">
        <v>75</v>
      </c>
      <c r="H56" s="434">
        <v>174</v>
      </c>
      <c r="I56" s="476">
        <v>129</v>
      </c>
      <c r="J56" s="434">
        <v>68</v>
      </c>
      <c r="K56" s="435">
        <v>197</v>
      </c>
      <c r="L56" s="433">
        <v>106</v>
      </c>
      <c r="M56" s="434">
        <v>67</v>
      </c>
      <c r="N56" s="434">
        <v>173</v>
      </c>
      <c r="O56" s="433">
        <v>107</v>
      </c>
      <c r="P56" s="434">
        <v>78</v>
      </c>
      <c r="Q56" s="434">
        <v>185</v>
      </c>
    </row>
    <row r="57" spans="2:18" s="423" customFormat="1" ht="12.75" customHeight="1">
      <c r="B57" s="437" t="s">
        <v>300</v>
      </c>
      <c r="C57" s="441">
        <v>10154</v>
      </c>
      <c r="D57" s="442">
        <v>10869</v>
      </c>
      <c r="E57" s="443">
        <v>21023</v>
      </c>
      <c r="F57" s="441">
        <v>10202</v>
      </c>
      <c r="G57" s="442">
        <v>10513</v>
      </c>
      <c r="H57" s="442">
        <v>20715</v>
      </c>
      <c r="I57" s="478">
        <v>10011</v>
      </c>
      <c r="J57" s="442">
        <v>10696</v>
      </c>
      <c r="K57" s="443">
        <v>20707</v>
      </c>
      <c r="L57" s="441">
        <f>SUM(L24:L56)</f>
        <v>9830</v>
      </c>
      <c r="M57" s="442">
        <f>SUM(M24:M56)</f>
        <v>10655</v>
      </c>
      <c r="N57" s="442">
        <f>SUM(N24:N56)</f>
        <v>20485</v>
      </c>
      <c r="O57" s="441">
        <v>9999</v>
      </c>
      <c r="P57" s="442">
        <v>10809</v>
      </c>
      <c r="Q57" s="442">
        <v>20808</v>
      </c>
      <c r="R57" s="422"/>
    </row>
    <row r="58" spans="2:18" s="423" customFormat="1" ht="18" customHeight="1">
      <c r="B58" s="437" t="s">
        <v>306</v>
      </c>
      <c r="C58" s="444">
        <v>20379</v>
      </c>
      <c r="D58" s="445">
        <v>25631</v>
      </c>
      <c r="E58" s="446">
        <v>46010</v>
      </c>
      <c r="F58" s="444">
        <v>20622</v>
      </c>
      <c r="G58" s="445">
        <v>25053</v>
      </c>
      <c r="H58" s="445">
        <v>45675</v>
      </c>
      <c r="I58" s="479">
        <v>20693</v>
      </c>
      <c r="J58" s="445">
        <v>25367</v>
      </c>
      <c r="K58" s="446">
        <v>46060</v>
      </c>
      <c r="L58" s="444">
        <f>SUM(L57,L21)</f>
        <v>20819</v>
      </c>
      <c r="M58" s="445">
        <f>SUM(M57,M21)</f>
        <v>25658</v>
      </c>
      <c r="N58" s="445">
        <f>SUM(N57,N21)</f>
        <v>46477</v>
      </c>
      <c r="O58" s="444">
        <v>21496</v>
      </c>
      <c r="P58" s="445">
        <v>25879</v>
      </c>
      <c r="Q58" s="445">
        <v>47375</v>
      </c>
      <c r="R58" s="422"/>
    </row>
    <row r="59" spans="15:16" ht="9" customHeight="1">
      <c r="O59" s="676"/>
      <c r="P59" s="676"/>
    </row>
    <row r="60" spans="1:17" ht="46.5" customHeight="1">
      <c r="A60" s="896" t="s">
        <v>706</v>
      </c>
      <c r="B60" s="896"/>
      <c r="C60" s="896"/>
      <c r="D60" s="896"/>
      <c r="E60" s="896"/>
      <c r="F60" s="896"/>
      <c r="G60" s="896"/>
      <c r="H60" s="896"/>
      <c r="I60" s="896"/>
      <c r="J60" s="896"/>
      <c r="K60" s="896"/>
      <c r="L60" s="896"/>
      <c r="M60" s="896"/>
      <c r="N60" s="896"/>
      <c r="O60" s="896"/>
      <c r="P60" s="896"/>
      <c r="Q60" s="896"/>
    </row>
    <row r="61" spans="14:17" ht="12.75" customHeight="1">
      <c r="N61" s="658"/>
      <c r="O61" s="685"/>
      <c r="P61" s="685"/>
      <c r="Q61" s="660"/>
    </row>
    <row r="62" spans="14:16" ht="12.75" customHeight="1">
      <c r="N62" s="658"/>
      <c r="O62" s="685"/>
      <c r="P62" s="685"/>
    </row>
    <row r="63" spans="14:16" ht="12.75" customHeight="1">
      <c r="N63" s="658"/>
      <c r="O63" s="685"/>
      <c r="P63" s="685"/>
    </row>
    <row r="64" spans="14:16" ht="12.75" customHeight="1">
      <c r="N64" s="658"/>
      <c r="O64" s="685"/>
      <c r="P64" s="685"/>
    </row>
    <row r="65" spans="15:17" ht="12.75" customHeight="1">
      <c r="O65" s="685"/>
      <c r="P65" s="685"/>
      <c r="Q65" s="660"/>
    </row>
    <row r="66" spans="15:16" ht="12.75" customHeight="1">
      <c r="O66" s="685"/>
      <c r="P66" s="685"/>
    </row>
    <row r="67" spans="15:17" ht="12.75" customHeight="1">
      <c r="O67" s="685"/>
      <c r="P67" s="685"/>
      <c r="Q67" s="660"/>
    </row>
    <row r="68" spans="15:16" ht="12.75" customHeight="1">
      <c r="O68" s="676"/>
      <c r="P68" s="676"/>
    </row>
    <row r="69" spans="15:16" ht="12.75" customHeight="1">
      <c r="O69" s="685"/>
      <c r="P69" s="685"/>
    </row>
    <row r="74" spans="15:16" ht="12.75" customHeight="1">
      <c r="O74" s="686"/>
      <c r="P74" s="686"/>
    </row>
    <row r="137" ht="12.75" customHeight="1">
      <c r="C137" s="489"/>
    </row>
    <row r="321" spans="3:12" ht="18" customHeight="1">
      <c r="C321" s="422" t="s">
        <v>496</v>
      </c>
      <c r="D321" s="493">
        <f>SUM(D320)</f>
        <v>0</v>
      </c>
      <c r="E321" s="493">
        <f aca="true" t="shared" si="0" ref="E321:L321">SUM(E320)</f>
        <v>0</v>
      </c>
      <c r="F321" s="493">
        <f t="shared" si="0"/>
        <v>0</v>
      </c>
      <c r="G321" s="493">
        <f t="shared" si="0"/>
        <v>0</v>
      </c>
      <c r="H321" s="493">
        <f t="shared" si="0"/>
        <v>0</v>
      </c>
      <c r="I321" s="493">
        <f t="shared" si="0"/>
        <v>0</v>
      </c>
      <c r="J321" s="493">
        <f t="shared" si="0"/>
        <v>0</v>
      </c>
      <c r="K321" s="493">
        <f t="shared" si="0"/>
        <v>0</v>
      </c>
      <c r="L321" s="493">
        <f t="shared" si="0"/>
        <v>0</v>
      </c>
    </row>
    <row r="323" spans="4:12" ht="12.75" customHeight="1">
      <c r="D323" s="422">
        <f>SUM(D321:D322)</f>
        <v>0</v>
      </c>
      <c r="E323" s="422">
        <f aca="true" t="shared" si="1" ref="E323:L323">SUM(E321:E322)</f>
        <v>0</v>
      </c>
      <c r="F323" s="422">
        <f t="shared" si="1"/>
        <v>0</v>
      </c>
      <c r="G323" s="422">
        <f t="shared" si="1"/>
        <v>0</v>
      </c>
      <c r="H323" s="422">
        <f t="shared" si="1"/>
        <v>0</v>
      </c>
      <c r="I323" s="422">
        <f t="shared" si="1"/>
        <v>0</v>
      </c>
      <c r="J323" s="422">
        <f t="shared" si="1"/>
        <v>0</v>
      </c>
      <c r="K323" s="422">
        <f t="shared" si="1"/>
        <v>0</v>
      </c>
      <c r="L323" s="422">
        <f t="shared" si="1"/>
        <v>0</v>
      </c>
    </row>
    <row r="370" spans="4:12" ht="12.75" customHeight="1">
      <c r="D370" s="492"/>
      <c r="E370" s="493"/>
      <c r="F370" s="493"/>
      <c r="G370" s="493"/>
      <c r="H370" s="493"/>
      <c r="I370" s="493"/>
      <c r="J370" s="493"/>
      <c r="K370" s="493"/>
      <c r="L370" s="493"/>
    </row>
    <row r="505" ht="13.5" customHeight="1"/>
    <row r="766" spans="4:12" ht="12.75" customHeight="1">
      <c r="D766" s="492"/>
      <c r="E766" s="493"/>
      <c r="F766" s="493"/>
      <c r="G766" s="493"/>
      <c r="H766" s="493"/>
      <c r="I766" s="493"/>
      <c r="J766" s="493"/>
      <c r="K766" s="493"/>
      <c r="L766" s="493"/>
    </row>
    <row r="1139" ht="12.75"/>
    <row r="1140" ht="27.75" customHeight="1"/>
    <row r="1828" ht="13.5" customHeight="1"/>
  </sheetData>
  <sheetProtection/>
  <mergeCells count="8">
    <mergeCell ref="A60:Q60"/>
    <mergeCell ref="O5:Q5"/>
    <mergeCell ref="A2:P2"/>
    <mergeCell ref="A3:P3"/>
    <mergeCell ref="L5:N5"/>
    <mergeCell ref="I5:K5"/>
    <mergeCell ref="F5:H5"/>
    <mergeCell ref="C5:E5"/>
  </mergeCells>
  <printOptions horizontalCentered="1"/>
  <pageMargins left="0.31496062992125984" right="0.31496062992125984" top="0.35433070866141736" bottom="0.35433070866141736" header="0.31496062992125984" footer="0.31496062992125984"/>
  <pageSetup fitToHeight="3" fitToWidth="1" horizontalDpi="600" verticalDpi="600" orientation="landscape" paperSize="9" scale="84" r:id="rId1"/>
</worksheet>
</file>

<file path=xl/worksheets/sheet23.xml><?xml version="1.0" encoding="utf-8"?>
<worksheet xmlns="http://schemas.openxmlformats.org/spreadsheetml/2006/main" xmlns:r="http://schemas.openxmlformats.org/officeDocument/2006/relationships">
  <sheetPr>
    <pageSetUpPr fitToPage="1"/>
  </sheetPr>
  <dimension ref="A1:U762"/>
  <sheetViews>
    <sheetView workbookViewId="0" topLeftCell="A1">
      <selection activeCell="U61" sqref="U61"/>
    </sheetView>
  </sheetViews>
  <sheetFormatPr defaultColWidth="7.421875" defaultRowHeight="12.75"/>
  <cols>
    <col min="1" max="1" width="3.140625" style="723" customWidth="1"/>
    <col min="2" max="2" width="51.28125" style="723" customWidth="1"/>
    <col min="3" max="5" width="7.421875" style="723" customWidth="1"/>
    <col min="6" max="10" width="7.57421875" style="723" customWidth="1"/>
    <col min="11" max="11" width="7.57421875" style="724" customWidth="1"/>
    <col min="12" max="13" width="7.7109375" style="723" customWidth="1"/>
    <col min="14" max="14" width="7.7109375" style="724" customWidth="1"/>
    <col min="15" max="16" width="7.7109375" style="723" customWidth="1"/>
    <col min="17" max="17" width="7.7109375" style="724" customWidth="1"/>
    <col min="18" max="250" width="9.140625" style="723" customWidth="1"/>
    <col min="251" max="251" width="3.140625" style="723" customWidth="1"/>
    <col min="252" max="252" width="46.28125" style="723" customWidth="1"/>
    <col min="253" max="16384" width="7.421875" style="723" customWidth="1"/>
  </cols>
  <sheetData>
    <row r="1" ht="12.75" customHeight="1">
      <c r="A1" s="1" t="s">
        <v>804</v>
      </c>
    </row>
    <row r="2" spans="1:17" ht="12" customHeight="1">
      <c r="A2" s="902" t="s">
        <v>297</v>
      </c>
      <c r="B2" s="902"/>
      <c r="C2" s="902"/>
      <c r="D2" s="902"/>
      <c r="E2" s="902"/>
      <c r="F2" s="902"/>
      <c r="G2" s="902"/>
      <c r="H2" s="902"/>
      <c r="I2" s="902"/>
      <c r="J2" s="902"/>
      <c r="K2" s="902"/>
      <c r="L2" s="902"/>
      <c r="M2" s="902"/>
      <c r="N2" s="902"/>
      <c r="O2" s="902"/>
      <c r="P2" s="902"/>
      <c r="Q2" s="902"/>
    </row>
    <row r="3" spans="1:17" ht="12.75" customHeight="1">
      <c r="A3" s="902" t="s">
        <v>667</v>
      </c>
      <c r="B3" s="902"/>
      <c r="C3" s="902"/>
      <c r="D3" s="902"/>
      <c r="E3" s="902"/>
      <c r="F3" s="902"/>
      <c r="G3" s="902"/>
      <c r="H3" s="902"/>
      <c r="I3" s="902"/>
      <c r="J3" s="902"/>
      <c r="K3" s="902"/>
      <c r="L3" s="902"/>
      <c r="M3" s="902"/>
      <c r="N3" s="902"/>
      <c r="O3" s="902"/>
      <c r="P3" s="902"/>
      <c r="Q3" s="902"/>
    </row>
    <row r="4" ht="12.75" customHeight="1" thickBot="1"/>
    <row r="5" spans="1:17" ht="12.75" customHeight="1">
      <c r="A5" s="725"/>
      <c r="B5" s="726"/>
      <c r="C5" s="903" t="s">
        <v>666</v>
      </c>
      <c r="D5" s="901"/>
      <c r="E5" s="904"/>
      <c r="F5" s="901" t="s">
        <v>665</v>
      </c>
      <c r="G5" s="901"/>
      <c r="H5" s="901"/>
      <c r="I5" s="905" t="s">
        <v>664</v>
      </c>
      <c r="J5" s="901"/>
      <c r="K5" s="904"/>
      <c r="L5" s="903" t="s">
        <v>722</v>
      </c>
      <c r="M5" s="901"/>
      <c r="N5" s="904"/>
      <c r="O5" s="901" t="s">
        <v>808</v>
      </c>
      <c r="P5" s="901"/>
      <c r="Q5" s="901"/>
    </row>
    <row r="6" spans="1:17" ht="12.75" customHeight="1">
      <c r="A6" s="727"/>
      <c r="B6" s="728"/>
      <c r="C6" s="729" t="s">
        <v>301</v>
      </c>
      <c r="D6" s="730" t="s">
        <v>302</v>
      </c>
      <c r="E6" s="731" t="s">
        <v>303</v>
      </c>
      <c r="F6" s="730" t="s">
        <v>301</v>
      </c>
      <c r="G6" s="730" t="s">
        <v>302</v>
      </c>
      <c r="H6" s="730" t="s">
        <v>303</v>
      </c>
      <c r="I6" s="732" t="s">
        <v>301</v>
      </c>
      <c r="J6" s="730" t="s">
        <v>302</v>
      </c>
      <c r="K6" s="731" t="s">
        <v>303</v>
      </c>
      <c r="L6" s="729" t="s">
        <v>301</v>
      </c>
      <c r="M6" s="730" t="s">
        <v>302</v>
      </c>
      <c r="N6" s="731" t="s">
        <v>303</v>
      </c>
      <c r="O6" s="730" t="s">
        <v>301</v>
      </c>
      <c r="P6" s="730" t="s">
        <v>302</v>
      </c>
      <c r="Q6" s="730" t="s">
        <v>303</v>
      </c>
    </row>
    <row r="7" spans="1:17" s="724" customFormat="1" ht="12.75" customHeight="1">
      <c r="A7" s="733" t="s">
        <v>663</v>
      </c>
      <c r="B7" s="734"/>
      <c r="C7" s="735"/>
      <c r="D7" s="736"/>
      <c r="E7" s="737"/>
      <c r="F7" s="736"/>
      <c r="G7" s="736"/>
      <c r="H7" s="736"/>
      <c r="I7" s="738"/>
      <c r="J7" s="736"/>
      <c r="K7" s="737"/>
      <c r="L7" s="735"/>
      <c r="M7" s="736"/>
      <c r="N7" s="737"/>
      <c r="O7" s="736"/>
      <c r="P7" s="736"/>
      <c r="Q7" s="736"/>
    </row>
    <row r="8" spans="1:18" s="724" customFormat="1" ht="12.75" customHeight="1">
      <c r="A8" s="739"/>
      <c r="B8" s="740" t="s">
        <v>692</v>
      </c>
      <c r="C8" s="741">
        <v>0</v>
      </c>
      <c r="D8" s="742">
        <v>0</v>
      </c>
      <c r="E8" s="743">
        <v>0</v>
      </c>
      <c r="F8" s="742">
        <v>0</v>
      </c>
      <c r="G8" s="742">
        <v>0</v>
      </c>
      <c r="H8" s="742">
        <v>0</v>
      </c>
      <c r="I8" s="744">
        <v>774</v>
      </c>
      <c r="J8" s="742">
        <v>1181</v>
      </c>
      <c r="K8" s="743">
        <v>1955</v>
      </c>
      <c r="L8" s="741">
        <v>843</v>
      </c>
      <c r="M8" s="742">
        <v>1207</v>
      </c>
      <c r="N8" s="743">
        <v>2050</v>
      </c>
      <c r="O8" s="745">
        <v>1029</v>
      </c>
      <c r="P8" s="745">
        <v>1425</v>
      </c>
      <c r="Q8" s="746">
        <v>2454</v>
      </c>
      <c r="R8" s="747"/>
    </row>
    <row r="9" spans="1:18" ht="12.75" customHeight="1">
      <c r="A9" s="748"/>
      <c r="B9" s="740" t="s">
        <v>662</v>
      </c>
      <c r="C9" s="741">
        <v>746</v>
      </c>
      <c r="D9" s="742">
        <v>873</v>
      </c>
      <c r="E9" s="743">
        <v>1619</v>
      </c>
      <c r="F9" s="742">
        <v>787</v>
      </c>
      <c r="G9" s="742">
        <v>978</v>
      </c>
      <c r="H9" s="742">
        <v>1765</v>
      </c>
      <c r="I9" s="744">
        <v>0</v>
      </c>
      <c r="J9" s="742">
        <v>0</v>
      </c>
      <c r="K9" s="743">
        <v>0</v>
      </c>
      <c r="L9" s="741">
        <v>0</v>
      </c>
      <c r="M9" s="742">
        <v>0</v>
      </c>
      <c r="N9" s="743">
        <v>0</v>
      </c>
      <c r="O9" s="745">
        <v>0</v>
      </c>
      <c r="P9" s="745">
        <v>0</v>
      </c>
      <c r="Q9" s="749">
        <v>0</v>
      </c>
      <c r="R9" s="750"/>
    </row>
    <row r="10" spans="1:18" ht="12.75" customHeight="1">
      <c r="A10" s="748"/>
      <c r="B10" s="740" t="s">
        <v>331</v>
      </c>
      <c r="C10" s="741">
        <v>863</v>
      </c>
      <c r="D10" s="742">
        <v>1839</v>
      </c>
      <c r="E10" s="743">
        <v>2702</v>
      </c>
      <c r="F10" s="742">
        <v>831</v>
      </c>
      <c r="G10" s="742">
        <v>1823</v>
      </c>
      <c r="H10" s="742">
        <v>2654</v>
      </c>
      <c r="I10" s="744">
        <v>827</v>
      </c>
      <c r="J10" s="742">
        <v>1933</v>
      </c>
      <c r="K10" s="743">
        <v>2760</v>
      </c>
      <c r="L10" s="741">
        <v>922</v>
      </c>
      <c r="M10" s="742">
        <v>1878</v>
      </c>
      <c r="N10" s="743">
        <v>2800</v>
      </c>
      <c r="O10" s="745">
        <v>945</v>
      </c>
      <c r="P10" s="745">
        <v>1803</v>
      </c>
      <c r="Q10" s="749">
        <v>2748</v>
      </c>
      <c r="R10" s="750"/>
    </row>
    <row r="11" spans="1:18" ht="12.75" customHeight="1">
      <c r="A11" s="748"/>
      <c r="B11" s="740" t="s">
        <v>336</v>
      </c>
      <c r="C11" s="741">
        <v>447</v>
      </c>
      <c r="D11" s="742">
        <v>626</v>
      </c>
      <c r="E11" s="743">
        <v>1073</v>
      </c>
      <c r="F11" s="742">
        <v>452</v>
      </c>
      <c r="G11" s="742">
        <v>601</v>
      </c>
      <c r="H11" s="742">
        <v>1053</v>
      </c>
      <c r="I11" s="744">
        <v>423</v>
      </c>
      <c r="J11" s="742">
        <v>528</v>
      </c>
      <c r="K11" s="743">
        <v>951</v>
      </c>
      <c r="L11" s="741">
        <v>421</v>
      </c>
      <c r="M11" s="742">
        <v>659</v>
      </c>
      <c r="N11" s="743">
        <v>1080</v>
      </c>
      <c r="O11" s="745">
        <v>508</v>
      </c>
      <c r="P11" s="745">
        <v>687</v>
      </c>
      <c r="Q11" s="749">
        <v>1195</v>
      </c>
      <c r="R11" s="750"/>
    </row>
    <row r="12" spans="1:18" ht="25.5" customHeight="1">
      <c r="A12" s="748"/>
      <c r="B12" s="751" t="s">
        <v>724</v>
      </c>
      <c r="C12" s="741">
        <v>331</v>
      </c>
      <c r="D12" s="742">
        <v>155</v>
      </c>
      <c r="E12" s="743">
        <v>486</v>
      </c>
      <c r="F12" s="742">
        <v>335</v>
      </c>
      <c r="G12" s="742">
        <v>127</v>
      </c>
      <c r="H12" s="742">
        <v>462</v>
      </c>
      <c r="I12" s="744">
        <v>75</v>
      </c>
      <c r="J12" s="742">
        <v>92</v>
      </c>
      <c r="K12" s="743">
        <v>167</v>
      </c>
      <c r="L12" s="741">
        <v>56</v>
      </c>
      <c r="M12" s="742">
        <v>102</v>
      </c>
      <c r="N12" s="743">
        <v>158</v>
      </c>
      <c r="O12" s="752">
        <v>0</v>
      </c>
      <c r="P12" s="752">
        <v>0</v>
      </c>
      <c r="Q12" s="749">
        <v>0</v>
      </c>
      <c r="R12" s="750"/>
    </row>
    <row r="13" spans="1:18" ht="12.75" customHeight="1">
      <c r="A13" s="748"/>
      <c r="B13" s="740" t="s">
        <v>327</v>
      </c>
      <c r="C13" s="741">
        <v>114</v>
      </c>
      <c r="D13" s="742">
        <v>16</v>
      </c>
      <c r="E13" s="743">
        <v>130</v>
      </c>
      <c r="F13" s="742">
        <v>146</v>
      </c>
      <c r="G13" s="742">
        <v>17</v>
      </c>
      <c r="H13" s="742">
        <v>163</v>
      </c>
      <c r="I13" s="744">
        <v>118</v>
      </c>
      <c r="J13" s="742">
        <v>16</v>
      </c>
      <c r="K13" s="743">
        <v>134</v>
      </c>
      <c r="L13" s="741">
        <v>107</v>
      </c>
      <c r="M13" s="742">
        <v>12</v>
      </c>
      <c r="N13" s="743">
        <v>119</v>
      </c>
      <c r="O13" s="745">
        <v>105</v>
      </c>
      <c r="P13" s="745">
        <v>8</v>
      </c>
      <c r="Q13" s="749">
        <v>113</v>
      </c>
      <c r="R13" s="750"/>
    </row>
    <row r="14" spans="1:18" ht="12.75" customHeight="1">
      <c r="A14" s="748"/>
      <c r="B14" s="740" t="s">
        <v>332</v>
      </c>
      <c r="C14" s="741">
        <v>1828</v>
      </c>
      <c r="D14" s="742">
        <v>1845</v>
      </c>
      <c r="E14" s="743">
        <v>3673</v>
      </c>
      <c r="F14" s="742">
        <v>1829</v>
      </c>
      <c r="G14" s="742">
        <v>1698</v>
      </c>
      <c r="H14" s="742">
        <v>3527</v>
      </c>
      <c r="I14" s="744">
        <v>1327</v>
      </c>
      <c r="J14" s="742">
        <v>1365</v>
      </c>
      <c r="K14" s="743">
        <v>2692</v>
      </c>
      <c r="L14" s="741">
        <v>1263</v>
      </c>
      <c r="M14" s="742">
        <v>1440</v>
      </c>
      <c r="N14" s="743">
        <v>2703</v>
      </c>
      <c r="O14" s="745">
        <v>1378</v>
      </c>
      <c r="P14" s="745">
        <v>1461</v>
      </c>
      <c r="Q14" s="749">
        <v>2839</v>
      </c>
      <c r="R14" s="750"/>
    </row>
    <row r="15" spans="1:18" ht="12.75" customHeight="1">
      <c r="A15" s="748"/>
      <c r="B15" s="740" t="s">
        <v>691</v>
      </c>
      <c r="C15" s="741">
        <v>0</v>
      </c>
      <c r="D15" s="742">
        <v>0</v>
      </c>
      <c r="E15" s="743">
        <v>0</v>
      </c>
      <c r="F15" s="742">
        <v>0</v>
      </c>
      <c r="G15" s="742">
        <v>0</v>
      </c>
      <c r="H15" s="742">
        <v>0</v>
      </c>
      <c r="I15" s="744">
        <v>829</v>
      </c>
      <c r="J15" s="742">
        <v>730</v>
      </c>
      <c r="K15" s="743">
        <v>1559</v>
      </c>
      <c r="L15" s="741">
        <v>908</v>
      </c>
      <c r="M15" s="742">
        <v>827</v>
      </c>
      <c r="N15" s="743">
        <v>1735</v>
      </c>
      <c r="O15" s="745">
        <v>915</v>
      </c>
      <c r="P15" s="745">
        <v>900</v>
      </c>
      <c r="Q15" s="749">
        <v>1815</v>
      </c>
      <c r="R15" s="750"/>
    </row>
    <row r="16" spans="1:18" ht="12.75" customHeight="1">
      <c r="A16" s="748"/>
      <c r="B16" s="740" t="s">
        <v>690</v>
      </c>
      <c r="C16" s="753">
        <v>323</v>
      </c>
      <c r="D16" s="754">
        <v>434</v>
      </c>
      <c r="E16" s="755">
        <v>757</v>
      </c>
      <c r="F16" s="754">
        <v>354</v>
      </c>
      <c r="G16" s="754">
        <v>426</v>
      </c>
      <c r="H16" s="754">
        <v>780</v>
      </c>
      <c r="I16" s="756">
        <v>267</v>
      </c>
      <c r="J16" s="754">
        <v>331</v>
      </c>
      <c r="K16" s="755">
        <v>598</v>
      </c>
      <c r="L16" s="753">
        <v>246</v>
      </c>
      <c r="M16" s="754">
        <v>296</v>
      </c>
      <c r="N16" s="755">
        <v>542</v>
      </c>
      <c r="O16" s="745">
        <v>246</v>
      </c>
      <c r="P16" s="745">
        <v>344</v>
      </c>
      <c r="Q16" s="749">
        <v>590</v>
      </c>
      <c r="R16" s="750"/>
    </row>
    <row r="17" spans="1:18" ht="12.75" customHeight="1">
      <c r="A17" s="748"/>
      <c r="B17" s="740" t="s">
        <v>333</v>
      </c>
      <c r="C17" s="741">
        <v>849</v>
      </c>
      <c r="D17" s="742">
        <v>609</v>
      </c>
      <c r="E17" s="743">
        <v>1458</v>
      </c>
      <c r="F17" s="742">
        <v>815</v>
      </c>
      <c r="G17" s="742">
        <v>613</v>
      </c>
      <c r="H17" s="742">
        <v>1428</v>
      </c>
      <c r="I17" s="744">
        <v>797</v>
      </c>
      <c r="J17" s="742">
        <v>623</v>
      </c>
      <c r="K17" s="743">
        <v>1420</v>
      </c>
      <c r="L17" s="741">
        <v>869</v>
      </c>
      <c r="M17" s="742">
        <v>552</v>
      </c>
      <c r="N17" s="743">
        <v>1421</v>
      </c>
      <c r="O17" s="745">
        <v>860</v>
      </c>
      <c r="P17" s="745">
        <v>644</v>
      </c>
      <c r="Q17" s="749">
        <v>1504</v>
      </c>
      <c r="R17" s="750"/>
    </row>
    <row r="18" spans="1:18" s="558" customFormat="1" ht="12.75" customHeight="1">
      <c r="A18" s="757"/>
      <c r="B18" s="740" t="s">
        <v>728</v>
      </c>
      <c r="C18" s="741">
        <v>415</v>
      </c>
      <c r="D18" s="742">
        <v>805</v>
      </c>
      <c r="E18" s="743">
        <v>1220</v>
      </c>
      <c r="F18" s="742">
        <v>485</v>
      </c>
      <c r="G18" s="742">
        <v>805</v>
      </c>
      <c r="H18" s="742">
        <v>1290</v>
      </c>
      <c r="I18" s="744">
        <v>990</v>
      </c>
      <c r="J18" s="742">
        <v>1325</v>
      </c>
      <c r="K18" s="743">
        <v>2315</v>
      </c>
      <c r="L18" s="741">
        <v>1009</v>
      </c>
      <c r="M18" s="742">
        <v>1321</v>
      </c>
      <c r="N18" s="743">
        <v>2330</v>
      </c>
      <c r="O18" s="745">
        <v>898</v>
      </c>
      <c r="P18" s="745">
        <v>1171</v>
      </c>
      <c r="Q18" s="678">
        <v>2069</v>
      </c>
      <c r="R18" s="758"/>
    </row>
    <row r="19" spans="1:18" ht="12.75" customHeight="1">
      <c r="A19" s="748"/>
      <c r="B19" s="751" t="s">
        <v>328</v>
      </c>
      <c r="C19" s="741">
        <v>1082</v>
      </c>
      <c r="D19" s="742">
        <v>1453</v>
      </c>
      <c r="E19" s="743">
        <v>2535</v>
      </c>
      <c r="F19" s="742">
        <v>1154</v>
      </c>
      <c r="G19" s="742">
        <v>1481</v>
      </c>
      <c r="H19" s="742">
        <v>2635</v>
      </c>
      <c r="I19" s="744">
        <v>1201</v>
      </c>
      <c r="J19" s="742">
        <v>1603</v>
      </c>
      <c r="K19" s="743">
        <v>2804</v>
      </c>
      <c r="L19" s="741">
        <v>1308</v>
      </c>
      <c r="M19" s="742">
        <v>1666</v>
      </c>
      <c r="N19" s="743">
        <v>2974</v>
      </c>
      <c r="O19" s="752">
        <v>1231</v>
      </c>
      <c r="P19" s="752">
        <v>1524</v>
      </c>
      <c r="Q19" s="749">
        <v>2755</v>
      </c>
      <c r="R19" s="750"/>
    </row>
    <row r="20" spans="1:18" ht="26.25">
      <c r="A20" s="748"/>
      <c r="B20" s="751" t="s">
        <v>661</v>
      </c>
      <c r="C20" s="741">
        <v>365</v>
      </c>
      <c r="D20" s="742">
        <v>626</v>
      </c>
      <c r="E20" s="743">
        <v>991</v>
      </c>
      <c r="F20" s="742">
        <v>399</v>
      </c>
      <c r="G20" s="742">
        <v>651</v>
      </c>
      <c r="H20" s="742">
        <v>1050</v>
      </c>
      <c r="I20" s="744">
        <v>303</v>
      </c>
      <c r="J20" s="742">
        <v>552</v>
      </c>
      <c r="K20" s="743">
        <v>855</v>
      </c>
      <c r="L20" s="741">
        <v>311</v>
      </c>
      <c r="M20" s="742">
        <v>605</v>
      </c>
      <c r="N20" s="743">
        <v>916</v>
      </c>
      <c r="O20" s="745">
        <v>400</v>
      </c>
      <c r="P20" s="745">
        <v>605</v>
      </c>
      <c r="Q20" s="749">
        <v>1005</v>
      </c>
      <c r="R20" s="750"/>
    </row>
    <row r="21" spans="1:18" ht="12.75" customHeight="1">
      <c r="A21" s="748"/>
      <c r="B21" s="740" t="s">
        <v>660</v>
      </c>
      <c r="C21" s="753">
        <v>835</v>
      </c>
      <c r="D21" s="754">
        <v>967</v>
      </c>
      <c r="E21" s="755">
        <v>1802</v>
      </c>
      <c r="F21" s="754">
        <v>774</v>
      </c>
      <c r="G21" s="754">
        <v>882</v>
      </c>
      <c r="H21" s="754">
        <v>1656</v>
      </c>
      <c r="I21" s="756">
        <v>757</v>
      </c>
      <c r="J21" s="754">
        <v>895</v>
      </c>
      <c r="K21" s="755">
        <v>1652</v>
      </c>
      <c r="L21" s="753">
        <v>729</v>
      </c>
      <c r="M21" s="754">
        <v>1019</v>
      </c>
      <c r="N21" s="755">
        <v>1748</v>
      </c>
      <c r="O21" s="745">
        <v>814</v>
      </c>
      <c r="P21" s="745">
        <v>998</v>
      </c>
      <c r="Q21" s="749">
        <v>1812</v>
      </c>
      <c r="R21" s="750"/>
    </row>
    <row r="22" spans="1:18" ht="12.75" customHeight="1">
      <c r="A22" s="748"/>
      <c r="B22" s="740" t="s">
        <v>725</v>
      </c>
      <c r="C22" s="741">
        <v>587</v>
      </c>
      <c r="D22" s="742">
        <v>920</v>
      </c>
      <c r="E22" s="743">
        <v>1507</v>
      </c>
      <c r="F22" s="742">
        <v>602</v>
      </c>
      <c r="G22" s="742">
        <v>1035</v>
      </c>
      <c r="H22" s="742">
        <v>1637</v>
      </c>
      <c r="I22" s="744">
        <v>623</v>
      </c>
      <c r="J22" s="742">
        <v>1022</v>
      </c>
      <c r="K22" s="743">
        <v>1645</v>
      </c>
      <c r="L22" s="741">
        <v>524</v>
      </c>
      <c r="M22" s="742">
        <v>1019</v>
      </c>
      <c r="N22" s="743">
        <v>1543</v>
      </c>
      <c r="O22" s="752">
        <v>626</v>
      </c>
      <c r="P22" s="752">
        <v>1057</v>
      </c>
      <c r="Q22" s="749">
        <v>1683</v>
      </c>
      <c r="R22" s="750"/>
    </row>
    <row r="23" spans="1:18" ht="12.75" customHeight="1">
      <c r="A23" s="748"/>
      <c r="B23" s="740" t="s">
        <v>726</v>
      </c>
      <c r="C23" s="741">
        <v>523</v>
      </c>
      <c r="D23" s="742">
        <v>905</v>
      </c>
      <c r="E23" s="743">
        <v>1428</v>
      </c>
      <c r="F23" s="742">
        <v>493</v>
      </c>
      <c r="G23" s="742">
        <v>814</v>
      </c>
      <c r="H23" s="742">
        <v>1307</v>
      </c>
      <c r="I23" s="744">
        <v>512</v>
      </c>
      <c r="J23" s="742">
        <v>817</v>
      </c>
      <c r="K23" s="743">
        <v>1329</v>
      </c>
      <c r="L23" s="741">
        <v>486</v>
      </c>
      <c r="M23" s="742">
        <v>736</v>
      </c>
      <c r="N23" s="743">
        <v>1222</v>
      </c>
      <c r="O23" s="745">
        <v>428</v>
      </c>
      <c r="P23" s="745">
        <v>634</v>
      </c>
      <c r="Q23" s="749">
        <v>1062</v>
      </c>
      <c r="R23" s="750"/>
    </row>
    <row r="24" spans="1:18" ht="26.25">
      <c r="A24" s="748"/>
      <c r="B24" s="759" t="s">
        <v>689</v>
      </c>
      <c r="C24" s="741">
        <v>637</v>
      </c>
      <c r="D24" s="742">
        <v>622</v>
      </c>
      <c r="E24" s="743">
        <v>1259</v>
      </c>
      <c r="F24" s="742">
        <v>660</v>
      </c>
      <c r="G24" s="742">
        <v>657</v>
      </c>
      <c r="H24" s="742">
        <v>1317</v>
      </c>
      <c r="I24" s="744">
        <v>552</v>
      </c>
      <c r="J24" s="742">
        <v>982</v>
      </c>
      <c r="K24" s="743">
        <v>1534</v>
      </c>
      <c r="L24" s="741">
        <v>634</v>
      </c>
      <c r="M24" s="742">
        <v>1049</v>
      </c>
      <c r="N24" s="743">
        <v>1683</v>
      </c>
      <c r="O24" s="745">
        <v>704</v>
      </c>
      <c r="P24" s="745">
        <v>1113</v>
      </c>
      <c r="Q24" s="749">
        <v>1817</v>
      </c>
      <c r="R24" s="750"/>
    </row>
    <row r="25" spans="1:18" ht="12.75" customHeight="1">
      <c r="A25" s="748"/>
      <c r="B25" s="740" t="s">
        <v>659</v>
      </c>
      <c r="C25" s="741">
        <v>921</v>
      </c>
      <c r="D25" s="742">
        <v>805</v>
      </c>
      <c r="E25" s="743">
        <v>1726</v>
      </c>
      <c r="F25" s="742">
        <v>862</v>
      </c>
      <c r="G25" s="742">
        <v>716</v>
      </c>
      <c r="H25" s="742">
        <v>1578</v>
      </c>
      <c r="I25" s="744">
        <v>0</v>
      </c>
      <c r="J25" s="742">
        <v>0</v>
      </c>
      <c r="K25" s="743">
        <v>0</v>
      </c>
      <c r="L25" s="741">
        <v>0</v>
      </c>
      <c r="M25" s="742">
        <v>0</v>
      </c>
      <c r="N25" s="743">
        <v>0</v>
      </c>
      <c r="O25" s="745">
        <v>0</v>
      </c>
      <c r="P25" s="745">
        <v>0</v>
      </c>
      <c r="Q25" s="749">
        <v>0</v>
      </c>
      <c r="R25" s="750"/>
    </row>
    <row r="26" spans="1:18" ht="26.25">
      <c r="A26" s="748"/>
      <c r="B26" s="751" t="s">
        <v>658</v>
      </c>
      <c r="C26" s="753">
        <v>721</v>
      </c>
      <c r="D26" s="754">
        <v>1201</v>
      </c>
      <c r="E26" s="755">
        <v>1922</v>
      </c>
      <c r="F26" s="754">
        <v>800</v>
      </c>
      <c r="G26" s="754">
        <v>1225</v>
      </c>
      <c r="H26" s="754">
        <v>2025</v>
      </c>
      <c r="I26" s="756">
        <v>771</v>
      </c>
      <c r="J26" s="754">
        <v>1210</v>
      </c>
      <c r="K26" s="755">
        <v>1981</v>
      </c>
      <c r="L26" s="753">
        <v>808</v>
      </c>
      <c r="M26" s="754">
        <v>1110</v>
      </c>
      <c r="N26" s="755">
        <v>1918</v>
      </c>
      <c r="O26" s="745">
        <v>865</v>
      </c>
      <c r="P26" s="745">
        <v>1198</v>
      </c>
      <c r="Q26" s="749">
        <v>2063</v>
      </c>
      <c r="R26" s="750"/>
    </row>
    <row r="27" spans="1:18" ht="26.25">
      <c r="A27" s="748"/>
      <c r="B27" s="751" t="s">
        <v>657</v>
      </c>
      <c r="C27" s="753">
        <v>222</v>
      </c>
      <c r="D27" s="754">
        <v>650</v>
      </c>
      <c r="E27" s="755">
        <v>872</v>
      </c>
      <c r="F27" s="754">
        <v>189</v>
      </c>
      <c r="G27" s="754">
        <v>525</v>
      </c>
      <c r="H27" s="754">
        <v>714</v>
      </c>
      <c r="I27" s="756">
        <v>0</v>
      </c>
      <c r="J27" s="754">
        <v>0</v>
      </c>
      <c r="K27" s="755">
        <v>0</v>
      </c>
      <c r="L27" s="753">
        <v>0</v>
      </c>
      <c r="M27" s="754">
        <v>0</v>
      </c>
      <c r="N27" s="755">
        <v>0</v>
      </c>
      <c r="O27" s="749">
        <v>0</v>
      </c>
      <c r="P27" s="746">
        <v>0</v>
      </c>
      <c r="Q27" s="749">
        <v>0</v>
      </c>
      <c r="R27" s="750"/>
    </row>
    <row r="28" spans="1:18" ht="12.75" customHeight="1">
      <c r="A28" s="748"/>
      <c r="B28" s="740" t="s">
        <v>656</v>
      </c>
      <c r="C28" s="741">
        <v>392</v>
      </c>
      <c r="D28" s="742">
        <v>668</v>
      </c>
      <c r="E28" s="743">
        <v>1060</v>
      </c>
      <c r="F28" s="742">
        <v>374</v>
      </c>
      <c r="G28" s="742">
        <v>571</v>
      </c>
      <c r="H28" s="742">
        <v>945</v>
      </c>
      <c r="I28" s="744">
        <v>0</v>
      </c>
      <c r="J28" s="742">
        <v>0</v>
      </c>
      <c r="K28" s="743">
        <v>0</v>
      </c>
      <c r="L28" s="741">
        <v>0</v>
      </c>
      <c r="M28" s="742">
        <v>0</v>
      </c>
      <c r="N28" s="743">
        <v>0</v>
      </c>
      <c r="O28" s="749">
        <v>0</v>
      </c>
      <c r="P28" s="746">
        <v>0</v>
      </c>
      <c r="Q28" s="749">
        <v>0</v>
      </c>
      <c r="R28" s="750"/>
    </row>
    <row r="29" spans="1:18" ht="12.75" customHeight="1">
      <c r="A29" s="748"/>
      <c r="B29" s="760" t="s">
        <v>655</v>
      </c>
      <c r="C29" s="741">
        <v>495</v>
      </c>
      <c r="D29" s="742">
        <v>475</v>
      </c>
      <c r="E29" s="743">
        <v>970</v>
      </c>
      <c r="F29" s="742">
        <v>631</v>
      </c>
      <c r="G29" s="742">
        <v>577</v>
      </c>
      <c r="H29" s="742">
        <v>1208</v>
      </c>
      <c r="I29" s="744">
        <v>0</v>
      </c>
      <c r="J29" s="742">
        <v>0</v>
      </c>
      <c r="K29" s="743">
        <v>0</v>
      </c>
      <c r="L29" s="741">
        <v>0</v>
      </c>
      <c r="M29" s="742">
        <v>0</v>
      </c>
      <c r="N29" s="743">
        <v>0</v>
      </c>
      <c r="O29" s="752">
        <v>0</v>
      </c>
      <c r="P29" s="752">
        <v>0</v>
      </c>
      <c r="Q29" s="749">
        <v>0</v>
      </c>
      <c r="R29" s="750"/>
    </row>
    <row r="30" spans="1:18" ht="12.75" customHeight="1">
      <c r="A30" s="748"/>
      <c r="B30" s="740" t="s">
        <v>654</v>
      </c>
      <c r="C30" s="741">
        <v>325</v>
      </c>
      <c r="D30" s="742">
        <v>317</v>
      </c>
      <c r="E30" s="743">
        <v>642</v>
      </c>
      <c r="F30" s="742">
        <v>287</v>
      </c>
      <c r="G30" s="742">
        <v>290</v>
      </c>
      <c r="H30" s="742">
        <v>577</v>
      </c>
      <c r="I30" s="744">
        <v>0</v>
      </c>
      <c r="J30" s="742">
        <v>0</v>
      </c>
      <c r="K30" s="743">
        <v>0</v>
      </c>
      <c r="L30" s="741">
        <v>0</v>
      </c>
      <c r="M30" s="742">
        <v>0</v>
      </c>
      <c r="N30" s="743">
        <v>0</v>
      </c>
      <c r="O30" s="745">
        <v>0</v>
      </c>
      <c r="P30" s="745">
        <v>0</v>
      </c>
      <c r="Q30" s="749">
        <v>0</v>
      </c>
      <c r="R30" s="750"/>
    </row>
    <row r="31" spans="1:18" ht="12.75" customHeight="1">
      <c r="A31" s="748"/>
      <c r="B31" s="761" t="s">
        <v>653</v>
      </c>
      <c r="C31" s="762">
        <v>13021</v>
      </c>
      <c r="D31" s="763">
        <v>16811</v>
      </c>
      <c r="E31" s="764">
        <v>29832</v>
      </c>
      <c r="F31" s="763">
        <v>13259</v>
      </c>
      <c r="G31" s="763">
        <v>16512</v>
      </c>
      <c r="H31" s="763">
        <v>29771</v>
      </c>
      <c r="I31" s="765">
        <v>11146</v>
      </c>
      <c r="J31" s="763">
        <v>15205</v>
      </c>
      <c r="K31" s="764">
        <v>26351</v>
      </c>
      <c r="L31" s="762">
        <v>11444</v>
      </c>
      <c r="M31" s="763">
        <v>15498</v>
      </c>
      <c r="N31" s="764">
        <v>26942</v>
      </c>
      <c r="O31" s="766">
        <v>11952</v>
      </c>
      <c r="P31" s="766">
        <v>15572</v>
      </c>
      <c r="Q31" s="767">
        <v>27524</v>
      </c>
      <c r="R31" s="750"/>
    </row>
    <row r="32" spans="1:18" ht="12.75" customHeight="1">
      <c r="A32" s="748"/>
      <c r="B32" s="740"/>
      <c r="C32" s="741"/>
      <c r="D32" s="742"/>
      <c r="E32" s="743"/>
      <c r="F32" s="742"/>
      <c r="G32" s="742"/>
      <c r="H32" s="742"/>
      <c r="I32" s="744"/>
      <c r="J32" s="742"/>
      <c r="K32" s="743"/>
      <c r="L32" s="741"/>
      <c r="M32" s="742"/>
      <c r="N32" s="743"/>
      <c r="O32" s="768"/>
      <c r="P32" s="768"/>
      <c r="Q32" s="768"/>
      <c r="R32" s="750"/>
    </row>
    <row r="33" spans="1:18" ht="12.75" customHeight="1">
      <c r="A33" s="748"/>
      <c r="B33" s="740" t="s">
        <v>686</v>
      </c>
      <c r="C33" s="741">
        <v>2</v>
      </c>
      <c r="D33" s="742">
        <v>2</v>
      </c>
      <c r="E33" s="743">
        <v>4</v>
      </c>
      <c r="F33" s="742">
        <v>2</v>
      </c>
      <c r="G33" s="742">
        <v>4</v>
      </c>
      <c r="H33" s="742">
        <v>6</v>
      </c>
      <c r="I33" s="744">
        <v>0</v>
      </c>
      <c r="J33" s="742">
        <v>0</v>
      </c>
      <c r="K33" s="743">
        <v>0</v>
      </c>
      <c r="L33" s="744">
        <v>0</v>
      </c>
      <c r="M33" s="742">
        <v>0</v>
      </c>
      <c r="N33" s="743">
        <v>0</v>
      </c>
      <c r="O33" s="745">
        <v>0</v>
      </c>
      <c r="P33" s="745">
        <v>0</v>
      </c>
      <c r="Q33" s="749">
        <v>0</v>
      </c>
      <c r="R33" s="750"/>
    </row>
    <row r="34" spans="1:18" ht="12.75">
      <c r="A34" s="748"/>
      <c r="B34" s="740" t="s">
        <v>386</v>
      </c>
      <c r="C34" s="741">
        <v>2751</v>
      </c>
      <c r="D34" s="742">
        <v>3282</v>
      </c>
      <c r="E34" s="743">
        <v>6033</v>
      </c>
      <c r="F34" s="742">
        <v>2671</v>
      </c>
      <c r="G34" s="742">
        <v>3010</v>
      </c>
      <c r="H34" s="742">
        <v>5681</v>
      </c>
      <c r="I34" s="744">
        <v>3798</v>
      </c>
      <c r="J34" s="742">
        <v>3616</v>
      </c>
      <c r="K34" s="743">
        <v>7414</v>
      </c>
      <c r="L34" s="744">
        <v>3865</v>
      </c>
      <c r="M34" s="742">
        <v>3824</v>
      </c>
      <c r="N34" s="743">
        <v>7689</v>
      </c>
      <c r="O34" s="745">
        <v>3797</v>
      </c>
      <c r="P34" s="745">
        <v>3867</v>
      </c>
      <c r="Q34" s="749">
        <v>7664</v>
      </c>
      <c r="R34" s="750"/>
    </row>
    <row r="35" spans="1:18" ht="12.75">
      <c r="A35" s="748"/>
      <c r="B35" s="740" t="s">
        <v>390</v>
      </c>
      <c r="C35" s="741">
        <v>81</v>
      </c>
      <c r="D35" s="742">
        <v>112</v>
      </c>
      <c r="E35" s="743">
        <v>193</v>
      </c>
      <c r="F35" s="742">
        <v>106</v>
      </c>
      <c r="G35" s="742">
        <v>111</v>
      </c>
      <c r="H35" s="742">
        <v>217</v>
      </c>
      <c r="I35" s="744">
        <v>85</v>
      </c>
      <c r="J35" s="742">
        <v>126</v>
      </c>
      <c r="K35" s="743">
        <v>211</v>
      </c>
      <c r="L35" s="744">
        <v>108</v>
      </c>
      <c r="M35" s="742">
        <v>126</v>
      </c>
      <c r="N35" s="743">
        <v>234</v>
      </c>
      <c r="O35" s="745">
        <v>90</v>
      </c>
      <c r="P35" s="745">
        <v>121</v>
      </c>
      <c r="Q35" s="749">
        <v>211</v>
      </c>
      <c r="R35" s="750"/>
    </row>
    <row r="36" spans="1:18" ht="12.75">
      <c r="A36" s="748"/>
      <c r="B36" s="740" t="s">
        <v>329</v>
      </c>
      <c r="C36" s="741">
        <v>901</v>
      </c>
      <c r="D36" s="742">
        <v>1192</v>
      </c>
      <c r="E36" s="743">
        <v>2093</v>
      </c>
      <c r="F36" s="742">
        <v>940</v>
      </c>
      <c r="G36" s="742">
        <v>1223</v>
      </c>
      <c r="H36" s="742">
        <v>2163</v>
      </c>
      <c r="I36" s="744">
        <v>1402</v>
      </c>
      <c r="J36" s="742">
        <v>1603</v>
      </c>
      <c r="K36" s="743">
        <v>3005</v>
      </c>
      <c r="L36" s="744">
        <v>1357</v>
      </c>
      <c r="M36" s="742">
        <v>1533</v>
      </c>
      <c r="N36" s="743">
        <v>2890</v>
      </c>
      <c r="O36" s="745">
        <v>1382</v>
      </c>
      <c r="P36" s="745">
        <v>1553</v>
      </c>
      <c r="Q36" s="749">
        <v>2935</v>
      </c>
      <c r="R36" s="750"/>
    </row>
    <row r="37" spans="1:18" ht="12.75">
      <c r="A37" s="748"/>
      <c r="B37" s="740" t="s">
        <v>387</v>
      </c>
      <c r="C37" s="741">
        <v>2179</v>
      </c>
      <c r="D37" s="742">
        <v>2814</v>
      </c>
      <c r="E37" s="743">
        <v>4993</v>
      </c>
      <c r="F37" s="742">
        <v>2078</v>
      </c>
      <c r="G37" s="742">
        <v>2729</v>
      </c>
      <c r="H37" s="742">
        <v>4807</v>
      </c>
      <c r="I37" s="744">
        <v>2895</v>
      </c>
      <c r="J37" s="742">
        <v>3399</v>
      </c>
      <c r="K37" s="743">
        <v>6294</v>
      </c>
      <c r="L37" s="744">
        <v>2805</v>
      </c>
      <c r="M37" s="742">
        <v>3378</v>
      </c>
      <c r="N37" s="743">
        <v>6183</v>
      </c>
      <c r="O37" s="745">
        <v>2855</v>
      </c>
      <c r="P37" s="745">
        <v>3325</v>
      </c>
      <c r="Q37" s="749">
        <v>6180</v>
      </c>
      <c r="R37" s="750"/>
    </row>
    <row r="38" spans="1:18" ht="12.75">
      <c r="A38" s="748"/>
      <c r="B38" s="740" t="s">
        <v>388</v>
      </c>
      <c r="C38" s="741">
        <v>230</v>
      </c>
      <c r="D38" s="742">
        <v>143</v>
      </c>
      <c r="E38" s="743">
        <v>373</v>
      </c>
      <c r="F38" s="742">
        <v>185</v>
      </c>
      <c r="G38" s="742">
        <v>130</v>
      </c>
      <c r="H38" s="742">
        <v>315</v>
      </c>
      <c r="I38" s="744">
        <v>340</v>
      </c>
      <c r="J38" s="742">
        <v>344</v>
      </c>
      <c r="K38" s="743">
        <v>684</v>
      </c>
      <c r="L38" s="744">
        <v>330</v>
      </c>
      <c r="M38" s="742">
        <v>268</v>
      </c>
      <c r="N38" s="743">
        <v>598</v>
      </c>
      <c r="O38" s="745">
        <v>424</v>
      </c>
      <c r="P38" s="745">
        <v>397</v>
      </c>
      <c r="Q38" s="749">
        <v>821</v>
      </c>
      <c r="R38" s="750"/>
    </row>
    <row r="39" spans="1:18" ht="12.75">
      <c r="A39" s="748"/>
      <c r="B39" s="740" t="s">
        <v>389</v>
      </c>
      <c r="C39" s="741">
        <v>598</v>
      </c>
      <c r="D39" s="742">
        <v>715</v>
      </c>
      <c r="E39" s="743">
        <v>1313</v>
      </c>
      <c r="F39" s="742">
        <v>637</v>
      </c>
      <c r="G39" s="742">
        <v>757</v>
      </c>
      <c r="H39" s="742">
        <v>1394</v>
      </c>
      <c r="I39" s="744">
        <v>699</v>
      </c>
      <c r="J39" s="742">
        <v>842</v>
      </c>
      <c r="K39" s="743">
        <v>1541</v>
      </c>
      <c r="L39" s="744">
        <v>607</v>
      </c>
      <c r="M39" s="742">
        <v>785</v>
      </c>
      <c r="N39" s="743">
        <v>1392</v>
      </c>
      <c r="O39" s="745">
        <v>667</v>
      </c>
      <c r="P39" s="745">
        <v>814</v>
      </c>
      <c r="Q39" s="749">
        <v>1481</v>
      </c>
      <c r="R39" s="750"/>
    </row>
    <row r="40" spans="1:18" ht="12.75">
      <c r="A40" s="748"/>
      <c r="B40" s="761" t="s">
        <v>652</v>
      </c>
      <c r="C40" s="762">
        <v>6742</v>
      </c>
      <c r="D40" s="763">
        <v>8260</v>
      </c>
      <c r="E40" s="764">
        <v>15002</v>
      </c>
      <c r="F40" s="763">
        <v>6619</v>
      </c>
      <c r="G40" s="763">
        <v>7964</v>
      </c>
      <c r="H40" s="763">
        <v>14583</v>
      </c>
      <c r="I40" s="765">
        <v>9219</v>
      </c>
      <c r="J40" s="763">
        <v>9930</v>
      </c>
      <c r="K40" s="764">
        <v>19149</v>
      </c>
      <c r="L40" s="765">
        <v>9072</v>
      </c>
      <c r="M40" s="763">
        <v>9914</v>
      </c>
      <c r="N40" s="764">
        <v>18986</v>
      </c>
      <c r="O40" s="766">
        <v>9215</v>
      </c>
      <c r="P40" s="766">
        <v>10077</v>
      </c>
      <c r="Q40" s="767">
        <v>19292</v>
      </c>
      <c r="R40" s="750"/>
    </row>
    <row r="41" spans="1:18" ht="12.75">
      <c r="A41" s="748"/>
      <c r="B41" s="761"/>
      <c r="C41" s="769"/>
      <c r="D41" s="770"/>
      <c r="E41" s="771"/>
      <c r="F41" s="770"/>
      <c r="G41" s="770"/>
      <c r="H41" s="770"/>
      <c r="I41" s="772"/>
      <c r="J41" s="770"/>
      <c r="K41" s="771"/>
      <c r="L41" s="769"/>
      <c r="M41" s="770"/>
      <c r="N41" s="771"/>
      <c r="O41" s="768"/>
      <c r="P41" s="768"/>
      <c r="Q41" s="749"/>
      <c r="R41" s="750"/>
    </row>
    <row r="42" spans="1:18" ht="12.75">
      <c r="A42" s="773" t="s">
        <v>651</v>
      </c>
      <c r="B42" s="740"/>
      <c r="C42" s="741"/>
      <c r="D42" s="742"/>
      <c r="E42" s="743"/>
      <c r="F42" s="742"/>
      <c r="G42" s="742"/>
      <c r="H42" s="742"/>
      <c r="I42" s="744"/>
      <c r="J42" s="742"/>
      <c r="K42" s="743"/>
      <c r="L42" s="741"/>
      <c r="M42" s="742"/>
      <c r="N42" s="743"/>
      <c r="O42" s="768"/>
      <c r="P42" s="768"/>
      <c r="Q42" s="749"/>
      <c r="R42" s="750"/>
    </row>
    <row r="43" spans="1:18" ht="26.25">
      <c r="A43" s="773"/>
      <c r="B43" s="751" t="s">
        <v>650</v>
      </c>
      <c r="C43" s="741">
        <v>0</v>
      </c>
      <c r="D43" s="742">
        <v>0</v>
      </c>
      <c r="E43" s="743">
        <v>0</v>
      </c>
      <c r="F43" s="742">
        <v>103</v>
      </c>
      <c r="G43" s="742">
        <v>11</v>
      </c>
      <c r="H43" s="742">
        <v>114</v>
      </c>
      <c r="I43" s="744">
        <v>0</v>
      </c>
      <c r="J43" s="742">
        <v>0</v>
      </c>
      <c r="K43" s="743">
        <v>0</v>
      </c>
      <c r="L43" s="741">
        <v>0</v>
      </c>
      <c r="M43" s="742">
        <v>0</v>
      </c>
      <c r="N43" s="743">
        <v>0</v>
      </c>
      <c r="O43" s="745">
        <v>0</v>
      </c>
      <c r="P43" s="745">
        <v>0</v>
      </c>
      <c r="Q43" s="749">
        <v>0</v>
      </c>
      <c r="R43" s="750"/>
    </row>
    <row r="44" spans="1:18" ht="12.75">
      <c r="A44" s="748"/>
      <c r="B44" s="740" t="s">
        <v>729</v>
      </c>
      <c r="C44" s="741">
        <v>1</v>
      </c>
      <c r="D44" s="742">
        <v>10</v>
      </c>
      <c r="E44" s="743">
        <v>11</v>
      </c>
      <c r="F44" s="742">
        <v>1</v>
      </c>
      <c r="G44" s="742">
        <v>7</v>
      </c>
      <c r="H44" s="742">
        <v>8</v>
      </c>
      <c r="I44" s="744">
        <v>3</v>
      </c>
      <c r="J44" s="742">
        <v>10</v>
      </c>
      <c r="K44" s="743">
        <v>13</v>
      </c>
      <c r="L44" s="741">
        <v>3</v>
      </c>
      <c r="M44" s="742">
        <v>12</v>
      </c>
      <c r="N44" s="743">
        <v>15</v>
      </c>
      <c r="O44" s="745">
        <v>2</v>
      </c>
      <c r="P44" s="745">
        <v>15</v>
      </c>
      <c r="Q44" s="749">
        <v>17</v>
      </c>
      <c r="R44" s="750"/>
    </row>
    <row r="45" spans="1:18" ht="12" customHeight="1">
      <c r="A45" s="748"/>
      <c r="B45" s="740" t="s">
        <v>649</v>
      </c>
      <c r="C45" s="741">
        <v>160</v>
      </c>
      <c r="D45" s="742">
        <v>87</v>
      </c>
      <c r="E45" s="743">
        <v>247</v>
      </c>
      <c r="F45" s="741">
        <v>162</v>
      </c>
      <c r="G45" s="742">
        <v>125</v>
      </c>
      <c r="H45" s="742">
        <v>287</v>
      </c>
      <c r="I45" s="744">
        <v>0</v>
      </c>
      <c r="J45" s="742">
        <v>0</v>
      </c>
      <c r="K45" s="743">
        <v>0</v>
      </c>
      <c r="L45" s="741">
        <v>0</v>
      </c>
      <c r="M45" s="742">
        <v>0</v>
      </c>
      <c r="N45" s="743">
        <v>0</v>
      </c>
      <c r="O45" s="745">
        <v>0</v>
      </c>
      <c r="P45" s="745">
        <v>0</v>
      </c>
      <c r="Q45" s="749">
        <v>0</v>
      </c>
      <c r="R45" s="750"/>
    </row>
    <row r="46" spans="1:18" ht="30" customHeight="1">
      <c r="A46" s="748"/>
      <c r="B46" s="751" t="s">
        <v>648</v>
      </c>
      <c r="C46" s="741">
        <v>79</v>
      </c>
      <c r="D46" s="742">
        <v>76</v>
      </c>
      <c r="E46" s="743">
        <v>155</v>
      </c>
      <c r="F46" s="742">
        <v>62</v>
      </c>
      <c r="G46" s="742">
        <v>71</v>
      </c>
      <c r="H46" s="742">
        <v>133</v>
      </c>
      <c r="I46" s="744">
        <v>66</v>
      </c>
      <c r="J46" s="742">
        <v>76</v>
      </c>
      <c r="K46" s="743">
        <v>142</v>
      </c>
      <c r="L46" s="741">
        <v>0</v>
      </c>
      <c r="M46" s="742">
        <v>0</v>
      </c>
      <c r="N46" s="743">
        <v>0</v>
      </c>
      <c r="O46" s="749"/>
      <c r="P46" s="746"/>
      <c r="Q46" s="749"/>
      <c r="R46" s="750"/>
    </row>
    <row r="47" spans="1:21" s="750" customFormat="1" ht="12.75">
      <c r="A47" s="748"/>
      <c r="B47" s="751" t="s">
        <v>717</v>
      </c>
      <c r="C47" s="741"/>
      <c r="D47" s="742"/>
      <c r="E47" s="743"/>
      <c r="F47" s="742"/>
      <c r="G47" s="742"/>
      <c r="H47" s="742"/>
      <c r="I47" s="744"/>
      <c r="J47" s="742"/>
      <c r="K47" s="743"/>
      <c r="L47" s="741">
        <v>52</v>
      </c>
      <c r="M47" s="742">
        <v>60</v>
      </c>
      <c r="N47" s="743">
        <v>112</v>
      </c>
      <c r="O47" s="745">
        <v>59</v>
      </c>
      <c r="P47" s="745">
        <v>62</v>
      </c>
      <c r="Q47" s="749">
        <v>121</v>
      </c>
      <c r="S47" s="723"/>
      <c r="T47" s="723"/>
      <c r="U47" s="723"/>
    </row>
    <row r="48" spans="1:20" s="750" customFormat="1" ht="12.75" customHeight="1">
      <c r="A48" s="748"/>
      <c r="B48" s="751" t="s">
        <v>647</v>
      </c>
      <c r="C48" s="741">
        <v>99</v>
      </c>
      <c r="D48" s="742">
        <v>19</v>
      </c>
      <c r="E48" s="743">
        <v>118</v>
      </c>
      <c r="F48" s="742">
        <v>122</v>
      </c>
      <c r="G48" s="742">
        <v>6</v>
      </c>
      <c r="H48" s="742">
        <v>128</v>
      </c>
      <c r="I48" s="744">
        <v>0</v>
      </c>
      <c r="J48" s="742">
        <v>0</v>
      </c>
      <c r="K48" s="743">
        <v>0</v>
      </c>
      <c r="L48" s="741">
        <v>0</v>
      </c>
      <c r="M48" s="742">
        <v>0</v>
      </c>
      <c r="N48" s="743">
        <v>0</v>
      </c>
      <c r="O48" s="745">
        <v>0</v>
      </c>
      <c r="P48" s="745">
        <v>0</v>
      </c>
      <c r="Q48" s="749">
        <v>0</v>
      </c>
      <c r="S48" s="723"/>
      <c r="T48" s="723"/>
    </row>
    <row r="49" spans="1:21" ht="12.75">
      <c r="A49" s="748"/>
      <c r="B49" s="740" t="s">
        <v>646</v>
      </c>
      <c r="C49" s="741">
        <v>139</v>
      </c>
      <c r="D49" s="742">
        <v>199</v>
      </c>
      <c r="E49" s="743">
        <v>338</v>
      </c>
      <c r="F49" s="742">
        <v>168</v>
      </c>
      <c r="G49" s="742">
        <v>221</v>
      </c>
      <c r="H49" s="742">
        <v>389</v>
      </c>
      <c r="I49" s="744">
        <v>0</v>
      </c>
      <c r="J49" s="742">
        <v>0</v>
      </c>
      <c r="K49" s="743">
        <v>0</v>
      </c>
      <c r="L49" s="741">
        <v>0</v>
      </c>
      <c r="M49" s="742">
        <v>0</v>
      </c>
      <c r="N49" s="743">
        <v>0</v>
      </c>
      <c r="O49" s="745">
        <v>0</v>
      </c>
      <c r="P49" s="745">
        <v>0</v>
      </c>
      <c r="Q49" s="749">
        <v>0</v>
      </c>
      <c r="R49" s="750"/>
      <c r="U49" s="750"/>
    </row>
    <row r="50" spans="1:20" ht="12.75">
      <c r="A50" s="748"/>
      <c r="B50" s="740" t="s">
        <v>645</v>
      </c>
      <c r="C50" s="741">
        <v>35</v>
      </c>
      <c r="D50" s="742">
        <v>47</v>
      </c>
      <c r="E50" s="743">
        <v>82</v>
      </c>
      <c r="F50" s="742">
        <v>26</v>
      </c>
      <c r="G50" s="742">
        <v>39</v>
      </c>
      <c r="H50" s="742">
        <v>65</v>
      </c>
      <c r="I50" s="744">
        <v>0</v>
      </c>
      <c r="J50" s="742">
        <v>0</v>
      </c>
      <c r="K50" s="743">
        <v>0</v>
      </c>
      <c r="L50" s="741">
        <v>0</v>
      </c>
      <c r="M50" s="742">
        <v>0</v>
      </c>
      <c r="N50" s="743">
        <v>0</v>
      </c>
      <c r="O50" s="745">
        <v>0</v>
      </c>
      <c r="P50" s="745">
        <v>0</v>
      </c>
      <c r="Q50" s="749">
        <v>0</v>
      </c>
      <c r="R50" s="750"/>
      <c r="T50" s="750"/>
    </row>
    <row r="51" spans="1:20" ht="12.75">
      <c r="A51" s="748"/>
      <c r="B51" s="740" t="s">
        <v>644</v>
      </c>
      <c r="C51" s="741">
        <v>88</v>
      </c>
      <c r="D51" s="742">
        <v>121</v>
      </c>
      <c r="E51" s="743">
        <v>209</v>
      </c>
      <c r="F51" s="742">
        <v>80</v>
      </c>
      <c r="G51" s="742">
        <v>81</v>
      </c>
      <c r="H51" s="742">
        <v>161</v>
      </c>
      <c r="I51" s="744">
        <v>79</v>
      </c>
      <c r="J51" s="742">
        <v>128</v>
      </c>
      <c r="K51" s="743">
        <v>207</v>
      </c>
      <c r="L51" s="741">
        <v>66</v>
      </c>
      <c r="M51" s="742">
        <v>137</v>
      </c>
      <c r="N51" s="743">
        <v>203</v>
      </c>
      <c r="O51" s="745">
        <v>77</v>
      </c>
      <c r="P51" s="745">
        <v>117</v>
      </c>
      <c r="Q51" s="749">
        <v>194</v>
      </c>
      <c r="R51" s="750"/>
      <c r="T51" s="750"/>
    </row>
    <row r="52" spans="1:18" ht="12.75">
      <c r="A52" s="748"/>
      <c r="B52" s="740" t="s">
        <v>676</v>
      </c>
      <c r="C52" s="741"/>
      <c r="D52" s="742"/>
      <c r="E52" s="743"/>
      <c r="F52" s="742"/>
      <c r="G52" s="742"/>
      <c r="H52" s="742"/>
      <c r="I52" s="744">
        <v>147</v>
      </c>
      <c r="J52" s="742">
        <v>18</v>
      </c>
      <c r="K52" s="743">
        <v>165</v>
      </c>
      <c r="L52" s="741">
        <v>163</v>
      </c>
      <c r="M52" s="742">
        <v>17</v>
      </c>
      <c r="N52" s="743">
        <v>180</v>
      </c>
      <c r="O52" s="745">
        <v>158</v>
      </c>
      <c r="P52" s="745">
        <v>22</v>
      </c>
      <c r="Q52" s="749">
        <v>180</v>
      </c>
      <c r="R52" s="750"/>
    </row>
    <row r="53" spans="1:19" ht="15" customHeight="1">
      <c r="A53" s="748"/>
      <c r="B53" s="761" t="s">
        <v>643</v>
      </c>
      <c r="C53" s="762">
        <f>SUM(C43:C51)</f>
        <v>601</v>
      </c>
      <c r="D53" s="763">
        <f>SUM(D43:D51)</f>
        <v>559</v>
      </c>
      <c r="E53" s="764">
        <f>SUM(E43:E51)</f>
        <v>1160</v>
      </c>
      <c r="F53" s="763">
        <v>724</v>
      </c>
      <c r="G53" s="763">
        <v>561</v>
      </c>
      <c r="H53" s="763">
        <v>1285</v>
      </c>
      <c r="I53" s="765">
        <v>295</v>
      </c>
      <c r="J53" s="763">
        <v>232</v>
      </c>
      <c r="K53" s="764">
        <v>527</v>
      </c>
      <c r="L53" s="762">
        <v>284</v>
      </c>
      <c r="M53" s="763">
        <v>226</v>
      </c>
      <c r="N53" s="764">
        <v>510</v>
      </c>
      <c r="O53" s="766">
        <v>296</v>
      </c>
      <c r="P53" s="766">
        <v>216</v>
      </c>
      <c r="Q53" s="767">
        <v>512</v>
      </c>
      <c r="R53" s="750"/>
      <c r="S53" s="750"/>
    </row>
    <row r="54" spans="1:19" ht="15" customHeight="1">
      <c r="A54" s="748"/>
      <c r="B54" s="761" t="s">
        <v>306</v>
      </c>
      <c r="C54" s="774">
        <f>SUM(C53,C40,C31)</f>
        <v>20364</v>
      </c>
      <c r="D54" s="775">
        <f>SUM(D53,D40,D31)</f>
        <v>25630</v>
      </c>
      <c r="E54" s="776">
        <f>SUM(E53,E40,E31)</f>
        <v>45994</v>
      </c>
      <c r="F54" s="775">
        <v>20602</v>
      </c>
      <c r="G54" s="775">
        <v>25037</v>
      </c>
      <c r="H54" s="775">
        <v>45639</v>
      </c>
      <c r="I54" s="777">
        <v>20660</v>
      </c>
      <c r="J54" s="775">
        <v>25367</v>
      </c>
      <c r="K54" s="776">
        <v>46027</v>
      </c>
      <c r="L54" s="774">
        <v>20800</v>
      </c>
      <c r="M54" s="775">
        <v>25638</v>
      </c>
      <c r="N54" s="776">
        <v>46438</v>
      </c>
      <c r="O54" s="768">
        <v>21463</v>
      </c>
      <c r="P54" s="768">
        <v>25865</v>
      </c>
      <c r="Q54" s="778">
        <v>47328</v>
      </c>
      <c r="R54" s="750"/>
      <c r="S54" s="750"/>
    </row>
    <row r="55" spans="1:18" ht="12.75" customHeight="1">
      <c r="A55" s="748"/>
      <c r="B55" s="761"/>
      <c r="C55" s="775"/>
      <c r="D55" s="775"/>
      <c r="E55" s="775"/>
      <c r="F55" s="775"/>
      <c r="G55" s="775"/>
      <c r="H55" s="775"/>
      <c r="I55" s="775"/>
      <c r="J55" s="775"/>
      <c r="K55" s="775"/>
      <c r="L55" s="775"/>
      <c r="M55" s="775"/>
      <c r="N55" s="775"/>
      <c r="O55" s="745"/>
      <c r="P55" s="745"/>
      <c r="Q55" s="750"/>
      <c r="R55" s="750"/>
    </row>
    <row r="56" spans="1:18" ht="24.75" customHeight="1">
      <c r="A56" s="906" t="s">
        <v>273</v>
      </c>
      <c r="B56" s="906"/>
      <c r="C56" s="906"/>
      <c r="D56" s="906"/>
      <c r="E56" s="906"/>
      <c r="F56" s="906"/>
      <c r="G56" s="906"/>
      <c r="H56" s="906"/>
      <c r="I56" s="906"/>
      <c r="J56" s="906"/>
      <c r="K56" s="906"/>
      <c r="L56" s="906"/>
      <c r="M56" s="906"/>
      <c r="N56" s="906"/>
      <c r="O56" s="906"/>
      <c r="P56" s="906"/>
      <c r="Q56" s="906"/>
      <c r="R56" s="750"/>
    </row>
    <row r="57" spans="1:18" ht="39" customHeight="1">
      <c r="A57" s="893" t="s">
        <v>704</v>
      </c>
      <c r="B57" s="893"/>
      <c r="C57" s="893"/>
      <c r="D57" s="893"/>
      <c r="E57" s="893"/>
      <c r="F57" s="893"/>
      <c r="G57" s="893"/>
      <c r="H57" s="893"/>
      <c r="I57" s="893"/>
      <c r="J57" s="893"/>
      <c r="K57" s="893"/>
      <c r="L57" s="893"/>
      <c r="M57" s="893"/>
      <c r="N57" s="893"/>
      <c r="O57" s="893"/>
      <c r="P57" s="893"/>
      <c r="Q57" s="893"/>
      <c r="R57" s="750"/>
    </row>
    <row r="58" spans="1:18" ht="12.75">
      <c r="A58" s="758" t="s">
        <v>702</v>
      </c>
      <c r="B58" s="758"/>
      <c r="C58" s="758"/>
      <c r="D58" s="758"/>
      <c r="E58" s="758"/>
      <c r="F58" s="758"/>
      <c r="G58" s="758"/>
      <c r="H58" s="758"/>
      <c r="I58" s="758"/>
      <c r="J58" s="779"/>
      <c r="K58" s="758"/>
      <c r="L58" s="750"/>
      <c r="M58" s="750"/>
      <c r="N58" s="747"/>
      <c r="O58" s="746"/>
      <c r="P58" s="749"/>
      <c r="Q58" s="746"/>
      <c r="R58" s="780"/>
    </row>
    <row r="59" spans="1:18" ht="12.75">
      <c r="A59" s="606" t="s">
        <v>669</v>
      </c>
      <c r="B59" s="606"/>
      <c r="C59" s="758"/>
      <c r="D59" s="758"/>
      <c r="E59" s="758"/>
      <c r="F59" s="758"/>
      <c r="G59" s="758"/>
      <c r="H59" s="758"/>
      <c r="I59" s="758"/>
      <c r="J59" s="758"/>
      <c r="K59" s="779"/>
      <c r="L59" s="750"/>
      <c r="M59" s="750"/>
      <c r="N59" s="747"/>
      <c r="O59" s="746"/>
      <c r="P59" s="749"/>
      <c r="Q59" s="746"/>
      <c r="R59" s="750"/>
    </row>
    <row r="60" spans="1:18" ht="12.75">
      <c r="A60" s="606" t="s">
        <v>707</v>
      </c>
      <c r="B60" s="606"/>
      <c r="C60" s="758"/>
      <c r="D60" s="758"/>
      <c r="E60" s="758"/>
      <c r="F60" s="758"/>
      <c r="G60" s="758"/>
      <c r="H60" s="758"/>
      <c r="I60" s="758"/>
      <c r="J60" s="758"/>
      <c r="K60" s="779"/>
      <c r="L60" s="750"/>
      <c r="M60" s="750"/>
      <c r="N60" s="747"/>
      <c r="O60" s="746"/>
      <c r="P60" s="749"/>
      <c r="Q60" s="746"/>
      <c r="R60" s="750"/>
    </row>
    <row r="61" spans="1:18" ht="12.75">
      <c r="A61" s="758" t="s">
        <v>701</v>
      </c>
      <c r="B61" s="758"/>
      <c r="C61" s="758"/>
      <c r="D61" s="758"/>
      <c r="E61" s="758"/>
      <c r="F61" s="758"/>
      <c r="G61" s="758"/>
      <c r="H61" s="758"/>
      <c r="I61" s="758"/>
      <c r="J61" s="779"/>
      <c r="K61" s="758"/>
      <c r="L61" s="750"/>
      <c r="M61" s="750"/>
      <c r="N61" s="747"/>
      <c r="O61" s="746"/>
      <c r="P61" s="749"/>
      <c r="Q61" s="746"/>
      <c r="R61" s="780"/>
    </row>
    <row r="62" spans="1:18" ht="12.75">
      <c r="A62" s="606" t="s">
        <v>668</v>
      </c>
      <c r="B62" s="758"/>
      <c r="C62" s="758"/>
      <c r="D62" s="758"/>
      <c r="E62" s="758"/>
      <c r="F62" s="758"/>
      <c r="G62" s="758"/>
      <c r="H62" s="758"/>
      <c r="I62" s="758"/>
      <c r="J62" s="758"/>
      <c r="K62" s="779"/>
      <c r="L62" s="750"/>
      <c r="M62" s="750"/>
      <c r="N62" s="747"/>
      <c r="O62" s="746"/>
      <c r="P62" s="749"/>
      <c r="Q62" s="746"/>
      <c r="R62" s="750"/>
    </row>
    <row r="63" spans="1:18" ht="12.75">
      <c r="A63" s="758"/>
      <c r="B63" s="758"/>
      <c r="C63" s="758"/>
      <c r="D63" s="758"/>
      <c r="E63" s="758"/>
      <c r="F63" s="758"/>
      <c r="G63" s="758"/>
      <c r="H63" s="758"/>
      <c r="I63" s="758"/>
      <c r="J63" s="758"/>
      <c r="K63" s="779"/>
      <c r="L63" s="750"/>
      <c r="M63" s="750"/>
      <c r="N63" s="747"/>
      <c r="O63" s="746"/>
      <c r="P63" s="749"/>
      <c r="Q63" s="746"/>
      <c r="R63" s="780"/>
    </row>
    <row r="64" spans="1:18" ht="12.75">
      <c r="A64" s="750"/>
      <c r="B64" s="750"/>
      <c r="C64" s="750"/>
      <c r="D64" s="750"/>
      <c r="E64" s="750"/>
      <c r="F64" s="750"/>
      <c r="G64" s="750"/>
      <c r="H64" s="750"/>
      <c r="I64" s="750"/>
      <c r="J64" s="750"/>
      <c r="K64" s="747"/>
      <c r="L64" s="750"/>
      <c r="M64" s="750"/>
      <c r="N64" s="747"/>
      <c r="O64" s="746"/>
      <c r="P64" s="746"/>
      <c r="Q64" s="746"/>
      <c r="R64" s="750"/>
    </row>
    <row r="65" spans="1:18" ht="12.75">
      <c r="A65" s="750"/>
      <c r="B65" s="750"/>
      <c r="C65" s="750"/>
      <c r="D65" s="750"/>
      <c r="E65" s="750"/>
      <c r="F65" s="750"/>
      <c r="G65" s="750"/>
      <c r="H65" s="750"/>
      <c r="I65" s="750"/>
      <c r="J65" s="750"/>
      <c r="K65" s="747"/>
      <c r="L65" s="750"/>
      <c r="M65" s="750"/>
      <c r="N65" s="747"/>
      <c r="O65" s="746"/>
      <c r="P65" s="749"/>
      <c r="Q65" s="746"/>
      <c r="R65" s="750"/>
    </row>
    <row r="66" spans="1:18" ht="12.75">
      <c r="A66" s="750"/>
      <c r="B66" s="750"/>
      <c r="C66" s="750"/>
      <c r="D66" s="750"/>
      <c r="E66" s="750"/>
      <c r="F66" s="750"/>
      <c r="G66" s="750"/>
      <c r="H66" s="750"/>
      <c r="I66" s="750"/>
      <c r="J66" s="750"/>
      <c r="K66" s="747"/>
      <c r="L66" s="750"/>
      <c r="M66" s="750"/>
      <c r="N66" s="747"/>
      <c r="O66" s="746"/>
      <c r="P66" s="749"/>
      <c r="Q66" s="746"/>
      <c r="R66" s="750"/>
    </row>
    <row r="67" spans="1:18" ht="12.75">
      <c r="A67" s="750"/>
      <c r="B67" s="750"/>
      <c r="C67" s="750"/>
      <c r="D67" s="750"/>
      <c r="E67" s="750"/>
      <c r="F67" s="750"/>
      <c r="G67" s="750"/>
      <c r="H67" s="750"/>
      <c r="I67" s="750"/>
      <c r="J67" s="750"/>
      <c r="K67" s="747"/>
      <c r="L67" s="750"/>
      <c r="M67" s="750"/>
      <c r="N67" s="747"/>
      <c r="O67" s="750"/>
      <c r="P67" s="750"/>
      <c r="Q67" s="747"/>
      <c r="R67" s="750"/>
    </row>
    <row r="68" spans="1:18" ht="12.75">
      <c r="A68" s="750"/>
      <c r="B68" s="750"/>
      <c r="C68" s="750"/>
      <c r="D68" s="750"/>
      <c r="E68" s="750"/>
      <c r="F68" s="750"/>
      <c r="G68" s="750"/>
      <c r="H68" s="750"/>
      <c r="I68" s="750"/>
      <c r="J68" s="750"/>
      <c r="K68" s="747"/>
      <c r="L68" s="750"/>
      <c r="M68" s="750"/>
      <c r="N68" s="747"/>
      <c r="O68" s="750"/>
      <c r="P68" s="750"/>
      <c r="Q68" s="747"/>
      <c r="R68" s="750"/>
    </row>
    <row r="69" spans="1:18" ht="12.75">
      <c r="A69" s="750"/>
      <c r="B69" s="750"/>
      <c r="C69" s="750"/>
      <c r="D69" s="750"/>
      <c r="E69" s="750"/>
      <c r="F69" s="750"/>
      <c r="G69" s="750"/>
      <c r="H69" s="750"/>
      <c r="I69" s="750"/>
      <c r="J69" s="750"/>
      <c r="K69" s="747"/>
      <c r="L69" s="750"/>
      <c r="M69" s="750"/>
      <c r="N69" s="747"/>
      <c r="O69" s="750"/>
      <c r="P69" s="750"/>
      <c r="Q69" s="747"/>
      <c r="R69" s="750"/>
    </row>
    <row r="70" spans="1:18" ht="12.75">
      <c r="A70" s="750"/>
      <c r="B70" s="750"/>
      <c r="C70" s="750"/>
      <c r="D70" s="750"/>
      <c r="E70" s="750"/>
      <c r="F70" s="750"/>
      <c r="G70" s="750"/>
      <c r="H70" s="750"/>
      <c r="I70" s="750"/>
      <c r="J70" s="750"/>
      <c r="K70" s="747"/>
      <c r="L70" s="750"/>
      <c r="M70" s="750"/>
      <c r="N70" s="747"/>
      <c r="O70" s="750"/>
      <c r="P70" s="750"/>
      <c r="Q70" s="747"/>
      <c r="R70" s="750"/>
    </row>
    <row r="71" spans="1:18" ht="12.75">
      <c r="A71" s="750"/>
      <c r="B71" s="750"/>
      <c r="C71" s="750"/>
      <c r="D71" s="750"/>
      <c r="E71" s="750"/>
      <c r="F71" s="750"/>
      <c r="G71" s="750"/>
      <c r="H71" s="750"/>
      <c r="I71" s="750"/>
      <c r="J71" s="750"/>
      <c r="K71" s="747"/>
      <c r="L71" s="750"/>
      <c r="M71" s="750"/>
      <c r="N71" s="747"/>
      <c r="O71" s="750"/>
      <c r="P71" s="750"/>
      <c r="Q71" s="747"/>
      <c r="R71" s="750"/>
    </row>
    <row r="72" spans="1:18" ht="12.75">
      <c r="A72" s="750"/>
      <c r="B72" s="750"/>
      <c r="C72" s="750"/>
      <c r="D72" s="750"/>
      <c r="E72" s="750"/>
      <c r="F72" s="750"/>
      <c r="G72" s="750"/>
      <c r="H72" s="750"/>
      <c r="I72" s="750"/>
      <c r="J72" s="750"/>
      <c r="K72" s="747"/>
      <c r="L72" s="750"/>
      <c r="M72" s="750"/>
      <c r="N72" s="747"/>
      <c r="O72" s="750"/>
      <c r="P72" s="750"/>
      <c r="Q72" s="747"/>
      <c r="R72" s="750"/>
    </row>
    <row r="73" spans="1:18" ht="12.75">
      <c r="A73" s="750"/>
      <c r="B73" s="750"/>
      <c r="C73" s="750"/>
      <c r="D73" s="750"/>
      <c r="E73" s="750"/>
      <c r="F73" s="750"/>
      <c r="G73" s="750"/>
      <c r="H73" s="750"/>
      <c r="I73" s="750"/>
      <c r="J73" s="750"/>
      <c r="K73" s="747"/>
      <c r="L73" s="750"/>
      <c r="M73" s="750"/>
      <c r="N73" s="747"/>
      <c r="O73" s="750"/>
      <c r="P73" s="750"/>
      <c r="Q73" s="747"/>
      <c r="R73" s="750"/>
    </row>
    <row r="74" spans="1:18" ht="12.75">
      <c r="A74" s="750"/>
      <c r="B74" s="750"/>
      <c r="C74" s="750"/>
      <c r="D74" s="750"/>
      <c r="E74" s="750"/>
      <c r="F74" s="750"/>
      <c r="G74" s="750"/>
      <c r="H74" s="750"/>
      <c r="I74" s="750"/>
      <c r="J74" s="750"/>
      <c r="K74" s="747"/>
      <c r="L74" s="750"/>
      <c r="M74" s="750"/>
      <c r="N74" s="747"/>
      <c r="O74" s="750"/>
      <c r="P74" s="750"/>
      <c r="Q74" s="747"/>
      <c r="R74" s="750"/>
    </row>
    <row r="75" spans="1:18" ht="12.75">
      <c r="A75" s="750"/>
      <c r="B75" s="750"/>
      <c r="C75" s="750"/>
      <c r="D75" s="750"/>
      <c r="E75" s="750"/>
      <c r="F75" s="750"/>
      <c r="G75" s="750"/>
      <c r="H75" s="750"/>
      <c r="I75" s="750"/>
      <c r="J75" s="750"/>
      <c r="K75" s="747"/>
      <c r="L75" s="750"/>
      <c r="M75" s="750"/>
      <c r="N75" s="747"/>
      <c r="O75" s="750"/>
      <c r="P75" s="750"/>
      <c r="Q75" s="747"/>
      <c r="R75" s="750"/>
    </row>
    <row r="76" spans="1:18" ht="12.75">
      <c r="A76" s="750"/>
      <c r="B76" s="750"/>
      <c r="C76" s="750"/>
      <c r="D76" s="750"/>
      <c r="E76" s="750"/>
      <c r="F76" s="750"/>
      <c r="G76" s="750"/>
      <c r="H76" s="750"/>
      <c r="I76" s="750"/>
      <c r="J76" s="750"/>
      <c r="K76" s="747"/>
      <c r="L76" s="750"/>
      <c r="M76" s="750"/>
      <c r="N76" s="747"/>
      <c r="O76" s="750"/>
      <c r="P76" s="750"/>
      <c r="Q76" s="747"/>
      <c r="R76" s="750"/>
    </row>
    <row r="77" spans="1:18" ht="12.75">
      <c r="A77" s="750"/>
      <c r="B77" s="750"/>
      <c r="C77" s="750"/>
      <c r="D77" s="750"/>
      <c r="E77" s="750"/>
      <c r="F77" s="750"/>
      <c r="G77" s="750"/>
      <c r="H77" s="750"/>
      <c r="I77" s="750"/>
      <c r="J77" s="750"/>
      <c r="K77" s="747"/>
      <c r="L77" s="750"/>
      <c r="M77" s="750"/>
      <c r="N77" s="747"/>
      <c r="O77" s="750"/>
      <c r="P77" s="750"/>
      <c r="Q77" s="747"/>
      <c r="R77" s="750"/>
    </row>
    <row r="78" spans="1:18" ht="12.75">
      <c r="A78" s="750"/>
      <c r="B78" s="750"/>
      <c r="C78" s="750"/>
      <c r="D78" s="750"/>
      <c r="E78" s="750"/>
      <c r="F78" s="750"/>
      <c r="G78" s="750"/>
      <c r="H78" s="750"/>
      <c r="I78" s="750"/>
      <c r="J78" s="750"/>
      <c r="K78" s="747"/>
      <c r="L78" s="750"/>
      <c r="M78" s="750"/>
      <c r="N78" s="747"/>
      <c r="O78" s="750"/>
      <c r="P78" s="750"/>
      <c r="Q78" s="747"/>
      <c r="R78" s="750"/>
    </row>
    <row r="79" spans="1:18" ht="12.75">
      <c r="A79" s="750"/>
      <c r="B79" s="750"/>
      <c r="C79" s="750"/>
      <c r="D79" s="750"/>
      <c r="E79" s="750"/>
      <c r="F79" s="750"/>
      <c r="G79" s="750"/>
      <c r="H79" s="750"/>
      <c r="I79" s="750"/>
      <c r="J79" s="750"/>
      <c r="K79" s="747"/>
      <c r="L79" s="750"/>
      <c r="M79" s="750"/>
      <c r="N79" s="747"/>
      <c r="O79" s="750"/>
      <c r="P79" s="750"/>
      <c r="Q79" s="747"/>
      <c r="R79" s="750"/>
    </row>
    <row r="80" spans="1:18" ht="12.75">
      <c r="A80" s="750"/>
      <c r="B80" s="750"/>
      <c r="C80" s="750"/>
      <c r="D80" s="750"/>
      <c r="E80" s="750"/>
      <c r="F80" s="750"/>
      <c r="G80" s="750"/>
      <c r="H80" s="750"/>
      <c r="I80" s="750"/>
      <c r="J80" s="750"/>
      <c r="K80" s="747"/>
      <c r="L80" s="750"/>
      <c r="M80" s="750"/>
      <c r="N80" s="747"/>
      <c r="O80" s="750"/>
      <c r="P80" s="750"/>
      <c r="Q80" s="747"/>
      <c r="R80" s="750"/>
    </row>
    <row r="81" spans="1:18" ht="12.75">
      <c r="A81" s="750"/>
      <c r="B81" s="750"/>
      <c r="C81" s="750"/>
      <c r="D81" s="750"/>
      <c r="E81" s="750"/>
      <c r="F81" s="750"/>
      <c r="G81" s="750"/>
      <c r="H81" s="750"/>
      <c r="I81" s="750"/>
      <c r="J81" s="750"/>
      <c r="K81" s="747"/>
      <c r="L81" s="750"/>
      <c r="M81" s="750"/>
      <c r="N81" s="747"/>
      <c r="O81" s="750"/>
      <c r="P81" s="750"/>
      <c r="Q81" s="747"/>
      <c r="R81" s="750"/>
    </row>
    <row r="82" spans="1:18" ht="14.25" customHeight="1">
      <c r="A82" s="750"/>
      <c r="B82" s="750"/>
      <c r="C82" s="750"/>
      <c r="D82" s="750"/>
      <c r="E82" s="750"/>
      <c r="F82" s="750"/>
      <c r="G82" s="750"/>
      <c r="H82" s="750"/>
      <c r="I82" s="750"/>
      <c r="J82" s="750"/>
      <c r="K82" s="747"/>
      <c r="L82" s="750"/>
      <c r="M82" s="750"/>
      <c r="N82" s="747"/>
      <c r="O82" s="750"/>
      <c r="P82" s="750"/>
      <c r="Q82" s="747"/>
      <c r="R82" s="750"/>
    </row>
    <row r="83" spans="1:18" ht="12" customHeight="1">
      <c r="A83" s="750"/>
      <c r="B83" s="750"/>
      <c r="C83" s="750"/>
      <c r="D83" s="750"/>
      <c r="E83" s="750"/>
      <c r="F83" s="750"/>
      <c r="G83" s="750"/>
      <c r="H83" s="750"/>
      <c r="I83" s="750"/>
      <c r="J83" s="750"/>
      <c r="K83" s="747"/>
      <c r="L83" s="750"/>
      <c r="M83" s="750"/>
      <c r="N83" s="747"/>
      <c r="O83" s="750"/>
      <c r="P83" s="750"/>
      <c r="Q83" s="747"/>
      <c r="R83" s="750"/>
    </row>
    <row r="84" spans="1:18" ht="12.75">
      <c r="A84" s="750"/>
      <c r="B84" s="750"/>
      <c r="C84" s="750"/>
      <c r="D84" s="750"/>
      <c r="E84" s="750"/>
      <c r="F84" s="750"/>
      <c r="G84" s="750"/>
      <c r="H84" s="750"/>
      <c r="I84" s="750"/>
      <c r="J84" s="750"/>
      <c r="K84" s="747"/>
      <c r="L84" s="750"/>
      <c r="M84" s="750"/>
      <c r="N84" s="747"/>
      <c r="O84" s="750"/>
      <c r="P84" s="750"/>
      <c r="Q84" s="747"/>
      <c r="R84" s="750"/>
    </row>
    <row r="85" spans="1:18" ht="12.75">
      <c r="A85" s="750"/>
      <c r="B85" s="750"/>
      <c r="C85" s="750"/>
      <c r="D85" s="750"/>
      <c r="E85" s="750"/>
      <c r="F85" s="750"/>
      <c r="G85" s="750"/>
      <c r="H85" s="750"/>
      <c r="I85" s="750"/>
      <c r="J85" s="750"/>
      <c r="K85" s="747"/>
      <c r="L85" s="750"/>
      <c r="M85" s="750"/>
      <c r="N85" s="747"/>
      <c r="O85" s="750"/>
      <c r="P85" s="750"/>
      <c r="Q85" s="747"/>
      <c r="R85" s="750"/>
    </row>
    <row r="86" spans="1:18" ht="12.75">
      <c r="A86" s="750"/>
      <c r="B86" s="750"/>
      <c r="C86" s="750"/>
      <c r="D86" s="750"/>
      <c r="E86" s="750"/>
      <c r="F86" s="750"/>
      <c r="G86" s="750"/>
      <c r="H86" s="750"/>
      <c r="I86" s="750"/>
      <c r="J86" s="750"/>
      <c r="K86" s="747"/>
      <c r="L86" s="750"/>
      <c r="M86" s="750"/>
      <c r="N86" s="747"/>
      <c r="O86" s="750"/>
      <c r="P86" s="750"/>
      <c r="Q86" s="747"/>
      <c r="R86" s="750"/>
    </row>
    <row r="87" spans="1:18" ht="12.75">
      <c r="A87" s="750"/>
      <c r="B87" s="750"/>
      <c r="C87" s="750"/>
      <c r="D87" s="750"/>
      <c r="E87" s="750"/>
      <c r="F87" s="750"/>
      <c r="G87" s="750"/>
      <c r="H87" s="750"/>
      <c r="I87" s="750"/>
      <c r="J87" s="750"/>
      <c r="K87" s="747"/>
      <c r="L87" s="750"/>
      <c r="M87" s="750"/>
      <c r="N87" s="747"/>
      <c r="O87" s="750"/>
      <c r="P87" s="750"/>
      <c r="Q87" s="747"/>
      <c r="R87" s="750"/>
    </row>
    <row r="88" spans="1:18" ht="12.75">
      <c r="A88" s="750"/>
      <c r="B88" s="750"/>
      <c r="C88" s="750"/>
      <c r="D88" s="750"/>
      <c r="E88" s="750"/>
      <c r="F88" s="750"/>
      <c r="G88" s="750"/>
      <c r="H88" s="750"/>
      <c r="I88" s="750"/>
      <c r="J88" s="750"/>
      <c r="K88" s="747"/>
      <c r="L88" s="750"/>
      <c r="M88" s="750"/>
      <c r="N88" s="747"/>
      <c r="O88" s="750"/>
      <c r="P88" s="750"/>
      <c r="Q88" s="747"/>
      <c r="R88" s="750"/>
    </row>
    <row r="89" spans="1:18" ht="12.75">
      <c r="A89" s="750"/>
      <c r="B89" s="750"/>
      <c r="C89" s="750"/>
      <c r="D89" s="750"/>
      <c r="E89" s="750"/>
      <c r="F89" s="750"/>
      <c r="G89" s="750"/>
      <c r="H89" s="750"/>
      <c r="I89" s="750"/>
      <c r="J89" s="750"/>
      <c r="K89" s="747"/>
      <c r="L89" s="750"/>
      <c r="M89" s="750"/>
      <c r="N89" s="747"/>
      <c r="O89" s="750"/>
      <c r="P89" s="750"/>
      <c r="Q89" s="747"/>
      <c r="R89" s="750"/>
    </row>
    <row r="90" spans="1:18" ht="12.75">
      <c r="A90" s="750"/>
      <c r="B90" s="750"/>
      <c r="C90" s="750"/>
      <c r="D90" s="750"/>
      <c r="E90" s="750"/>
      <c r="F90" s="750"/>
      <c r="G90" s="750"/>
      <c r="H90" s="750"/>
      <c r="I90" s="750"/>
      <c r="J90" s="750"/>
      <c r="K90" s="747"/>
      <c r="L90" s="750"/>
      <c r="M90" s="750"/>
      <c r="N90" s="747"/>
      <c r="O90" s="750"/>
      <c r="P90" s="750"/>
      <c r="Q90" s="747"/>
      <c r="R90" s="750"/>
    </row>
    <row r="91" spans="1:18" ht="12.75">
      <c r="A91" s="750"/>
      <c r="B91" s="750"/>
      <c r="C91" s="750"/>
      <c r="D91" s="750"/>
      <c r="E91" s="750"/>
      <c r="F91" s="750"/>
      <c r="G91" s="750"/>
      <c r="H91" s="750"/>
      <c r="I91" s="750"/>
      <c r="J91" s="750"/>
      <c r="K91" s="747"/>
      <c r="L91" s="750"/>
      <c r="M91" s="750"/>
      <c r="N91" s="747"/>
      <c r="O91" s="750"/>
      <c r="P91" s="750"/>
      <c r="Q91" s="747"/>
      <c r="R91" s="750"/>
    </row>
    <row r="92" spans="1:18" ht="12.75">
      <c r="A92" s="750"/>
      <c r="B92" s="750"/>
      <c r="C92" s="750"/>
      <c r="D92" s="750"/>
      <c r="E92" s="750"/>
      <c r="F92" s="750"/>
      <c r="G92" s="750"/>
      <c r="H92" s="750"/>
      <c r="I92" s="750"/>
      <c r="J92" s="750"/>
      <c r="K92" s="747"/>
      <c r="L92" s="750"/>
      <c r="M92" s="750"/>
      <c r="N92" s="747"/>
      <c r="O92" s="750"/>
      <c r="P92" s="750"/>
      <c r="Q92" s="747"/>
      <c r="R92" s="750"/>
    </row>
    <row r="93" spans="1:18" ht="12.75">
      <c r="A93" s="750"/>
      <c r="B93" s="750"/>
      <c r="C93" s="750"/>
      <c r="D93" s="750"/>
      <c r="E93" s="750"/>
      <c r="F93" s="750"/>
      <c r="G93" s="750"/>
      <c r="H93" s="750"/>
      <c r="I93" s="750"/>
      <c r="J93" s="750"/>
      <c r="K93" s="747"/>
      <c r="L93" s="750"/>
      <c r="M93" s="750"/>
      <c r="N93" s="747"/>
      <c r="O93" s="750"/>
      <c r="P93" s="750"/>
      <c r="Q93" s="747"/>
      <c r="R93" s="750"/>
    </row>
    <row r="94" spans="1:18" ht="12.75">
      <c r="A94" s="750"/>
      <c r="B94" s="750"/>
      <c r="C94" s="750"/>
      <c r="D94" s="750"/>
      <c r="E94" s="750"/>
      <c r="F94" s="750"/>
      <c r="G94" s="750"/>
      <c r="H94" s="750"/>
      <c r="I94" s="750"/>
      <c r="J94" s="750"/>
      <c r="K94" s="747"/>
      <c r="L94" s="750"/>
      <c r="M94" s="750"/>
      <c r="N94" s="747"/>
      <c r="O94" s="750"/>
      <c r="P94" s="750"/>
      <c r="Q94" s="747"/>
      <c r="R94" s="750"/>
    </row>
    <row r="95" spans="1:18" ht="12.75">
      <c r="A95" s="750"/>
      <c r="B95" s="750"/>
      <c r="C95" s="750"/>
      <c r="D95" s="750"/>
      <c r="E95" s="750"/>
      <c r="F95" s="750"/>
      <c r="G95" s="750"/>
      <c r="H95" s="750"/>
      <c r="I95" s="750"/>
      <c r="J95" s="750"/>
      <c r="K95" s="747"/>
      <c r="L95" s="750"/>
      <c r="M95" s="750"/>
      <c r="N95" s="747"/>
      <c r="O95" s="750"/>
      <c r="P95" s="750"/>
      <c r="Q95" s="747"/>
      <c r="R95" s="750"/>
    </row>
    <row r="96" spans="1:18" ht="12.75">
      <c r="A96" s="750"/>
      <c r="B96" s="750"/>
      <c r="C96" s="750"/>
      <c r="D96" s="750"/>
      <c r="E96" s="750"/>
      <c r="F96" s="750"/>
      <c r="G96" s="750"/>
      <c r="H96" s="750"/>
      <c r="I96" s="750"/>
      <c r="J96" s="750"/>
      <c r="K96" s="747"/>
      <c r="L96" s="750"/>
      <c r="M96" s="750"/>
      <c r="N96" s="747"/>
      <c r="O96" s="750"/>
      <c r="P96" s="750"/>
      <c r="Q96" s="747"/>
      <c r="R96" s="750"/>
    </row>
    <row r="97" spans="1:18" ht="12.75">
      <c r="A97" s="750"/>
      <c r="B97" s="750"/>
      <c r="C97" s="750"/>
      <c r="D97" s="750"/>
      <c r="E97" s="750"/>
      <c r="F97" s="750"/>
      <c r="G97" s="750"/>
      <c r="H97" s="750"/>
      <c r="I97" s="750"/>
      <c r="J97" s="750"/>
      <c r="K97" s="747"/>
      <c r="L97" s="750"/>
      <c r="M97" s="750"/>
      <c r="N97" s="747"/>
      <c r="O97" s="750"/>
      <c r="P97" s="750"/>
      <c r="Q97" s="747"/>
      <c r="R97" s="750"/>
    </row>
    <row r="98" spans="1:18" ht="12.75">
      <c r="A98" s="750"/>
      <c r="B98" s="750"/>
      <c r="C98" s="750"/>
      <c r="D98" s="750"/>
      <c r="E98" s="750"/>
      <c r="F98" s="750"/>
      <c r="G98" s="750"/>
      <c r="H98" s="750"/>
      <c r="I98" s="750"/>
      <c r="J98" s="750"/>
      <c r="K98" s="747"/>
      <c r="L98" s="750"/>
      <c r="M98" s="750"/>
      <c r="N98" s="747"/>
      <c r="O98" s="750"/>
      <c r="P98" s="750"/>
      <c r="Q98" s="747"/>
      <c r="R98" s="750"/>
    </row>
    <row r="99" spans="1:18" ht="12.75">
      <c r="A99" s="750"/>
      <c r="B99" s="750"/>
      <c r="C99" s="750"/>
      <c r="D99" s="750"/>
      <c r="E99" s="750"/>
      <c r="F99" s="750"/>
      <c r="G99" s="750"/>
      <c r="H99" s="750"/>
      <c r="I99" s="750"/>
      <c r="J99" s="750"/>
      <c r="K99" s="747"/>
      <c r="L99" s="750"/>
      <c r="M99" s="750"/>
      <c r="N99" s="747"/>
      <c r="O99" s="750"/>
      <c r="P99" s="750"/>
      <c r="Q99" s="747"/>
      <c r="R99" s="750"/>
    </row>
    <row r="100" spans="1:18" ht="12.75">
      <c r="A100" s="750"/>
      <c r="B100" s="750"/>
      <c r="C100" s="750"/>
      <c r="D100" s="750"/>
      <c r="E100" s="750"/>
      <c r="F100" s="750"/>
      <c r="G100" s="750"/>
      <c r="H100" s="750"/>
      <c r="I100" s="750"/>
      <c r="J100" s="750"/>
      <c r="K100" s="747"/>
      <c r="L100" s="750"/>
      <c r="M100" s="750"/>
      <c r="N100" s="747"/>
      <c r="O100" s="750"/>
      <c r="P100" s="750"/>
      <c r="Q100" s="747"/>
      <c r="R100" s="750"/>
    </row>
    <row r="101" spans="1:18" ht="12.75">
      <c r="A101" s="750"/>
      <c r="B101" s="750"/>
      <c r="C101" s="750"/>
      <c r="D101" s="750"/>
      <c r="E101" s="750"/>
      <c r="F101" s="750"/>
      <c r="G101" s="750"/>
      <c r="H101" s="750"/>
      <c r="I101" s="750"/>
      <c r="J101" s="750"/>
      <c r="K101" s="747"/>
      <c r="L101" s="750"/>
      <c r="M101" s="750"/>
      <c r="N101" s="747"/>
      <c r="O101" s="750"/>
      <c r="P101" s="750"/>
      <c r="Q101" s="747"/>
      <c r="R101" s="750"/>
    </row>
    <row r="102" spans="1:18" ht="12.75">
      <c r="A102" s="750"/>
      <c r="B102" s="750"/>
      <c r="C102" s="750"/>
      <c r="D102" s="750"/>
      <c r="E102" s="750"/>
      <c r="F102" s="750"/>
      <c r="G102" s="750"/>
      <c r="H102" s="750"/>
      <c r="I102" s="750"/>
      <c r="J102" s="750"/>
      <c r="K102" s="747"/>
      <c r="L102" s="750"/>
      <c r="M102" s="750"/>
      <c r="N102" s="747"/>
      <c r="O102" s="750"/>
      <c r="P102" s="750"/>
      <c r="Q102" s="747"/>
      <c r="R102" s="750"/>
    </row>
    <row r="103" spans="1:18" ht="12.75">
      <c r="A103" s="750"/>
      <c r="B103" s="750"/>
      <c r="C103" s="750"/>
      <c r="D103" s="750"/>
      <c r="E103" s="750"/>
      <c r="F103" s="750"/>
      <c r="G103" s="750"/>
      <c r="H103" s="750"/>
      <c r="I103" s="750"/>
      <c r="J103" s="750"/>
      <c r="K103" s="747"/>
      <c r="L103" s="750"/>
      <c r="M103" s="750"/>
      <c r="N103" s="747"/>
      <c r="O103" s="750"/>
      <c r="P103" s="750"/>
      <c r="Q103" s="747"/>
      <c r="R103" s="750"/>
    </row>
    <row r="104" spans="1:18" ht="12.75">
      <c r="A104" s="750"/>
      <c r="B104" s="750"/>
      <c r="C104" s="750"/>
      <c r="D104" s="750"/>
      <c r="E104" s="750"/>
      <c r="F104" s="750"/>
      <c r="G104" s="750"/>
      <c r="H104" s="750"/>
      <c r="I104" s="750"/>
      <c r="J104" s="750"/>
      <c r="K104" s="747"/>
      <c r="L104" s="750"/>
      <c r="M104" s="750"/>
      <c r="N104" s="747"/>
      <c r="O104" s="750"/>
      <c r="P104" s="750"/>
      <c r="Q104" s="747"/>
      <c r="R104" s="750"/>
    </row>
    <row r="105" spans="1:18" ht="12.75">
      <c r="A105" s="750"/>
      <c r="B105" s="750"/>
      <c r="C105" s="750"/>
      <c r="D105" s="750"/>
      <c r="E105" s="750"/>
      <c r="F105" s="750"/>
      <c r="G105" s="750"/>
      <c r="H105" s="750"/>
      <c r="I105" s="750"/>
      <c r="J105" s="750"/>
      <c r="K105" s="747"/>
      <c r="L105" s="750"/>
      <c r="M105" s="750"/>
      <c r="N105" s="747"/>
      <c r="O105" s="750"/>
      <c r="P105" s="750"/>
      <c r="Q105" s="747"/>
      <c r="R105" s="750"/>
    </row>
    <row r="106" spans="1:18" ht="12.75">
      <c r="A106" s="750"/>
      <c r="B106" s="750"/>
      <c r="C106" s="750"/>
      <c r="D106" s="750"/>
      <c r="E106" s="750"/>
      <c r="F106" s="750"/>
      <c r="G106" s="750"/>
      <c r="H106" s="750"/>
      <c r="I106" s="750"/>
      <c r="J106" s="750"/>
      <c r="K106" s="747"/>
      <c r="L106" s="750"/>
      <c r="M106" s="750"/>
      <c r="N106" s="747"/>
      <c r="O106" s="750"/>
      <c r="P106" s="750"/>
      <c r="Q106" s="747"/>
      <c r="R106" s="750"/>
    </row>
    <row r="107" spans="1:18" ht="12.75">
      <c r="A107" s="750"/>
      <c r="B107" s="750"/>
      <c r="C107" s="750"/>
      <c r="D107" s="750"/>
      <c r="E107" s="750"/>
      <c r="F107" s="750"/>
      <c r="G107" s="750"/>
      <c r="H107" s="750"/>
      <c r="I107" s="750"/>
      <c r="J107" s="750"/>
      <c r="K107" s="747"/>
      <c r="L107" s="750"/>
      <c r="M107" s="750"/>
      <c r="N107" s="747"/>
      <c r="O107" s="750"/>
      <c r="P107" s="750"/>
      <c r="Q107" s="747"/>
      <c r="R107" s="750"/>
    </row>
    <row r="108" spans="1:18" ht="12.75">
      <c r="A108" s="750"/>
      <c r="B108" s="750"/>
      <c r="C108" s="750"/>
      <c r="D108" s="750"/>
      <c r="E108" s="750"/>
      <c r="F108" s="750"/>
      <c r="G108" s="750"/>
      <c r="H108" s="750"/>
      <c r="I108" s="750"/>
      <c r="J108" s="750"/>
      <c r="K108" s="747"/>
      <c r="L108" s="750"/>
      <c r="M108" s="750"/>
      <c r="N108" s="747"/>
      <c r="O108" s="750"/>
      <c r="P108" s="750"/>
      <c r="Q108" s="747"/>
      <c r="R108" s="750"/>
    </row>
    <row r="109" spans="1:18" ht="12.75">
      <c r="A109" s="750"/>
      <c r="B109" s="750"/>
      <c r="C109" s="750"/>
      <c r="D109" s="750"/>
      <c r="E109" s="750"/>
      <c r="F109" s="750"/>
      <c r="G109" s="750"/>
      <c r="H109" s="750"/>
      <c r="I109" s="750"/>
      <c r="J109" s="750"/>
      <c r="K109" s="747"/>
      <c r="L109" s="750"/>
      <c r="M109" s="750"/>
      <c r="N109" s="747"/>
      <c r="O109" s="750"/>
      <c r="P109" s="750"/>
      <c r="Q109" s="747"/>
      <c r="R109" s="750"/>
    </row>
    <row r="110" spans="1:18" ht="12.75">
      <c r="A110" s="750"/>
      <c r="B110" s="750"/>
      <c r="C110" s="750"/>
      <c r="D110" s="750"/>
      <c r="E110" s="750"/>
      <c r="F110" s="750"/>
      <c r="G110" s="750"/>
      <c r="H110" s="750"/>
      <c r="I110" s="750"/>
      <c r="J110" s="750"/>
      <c r="K110" s="747"/>
      <c r="L110" s="750"/>
      <c r="M110" s="750"/>
      <c r="N110" s="747"/>
      <c r="O110" s="750"/>
      <c r="P110" s="750"/>
      <c r="Q110" s="747"/>
      <c r="R110" s="750"/>
    </row>
    <row r="111" spans="1:18" ht="12.75">
      <c r="A111" s="750"/>
      <c r="B111" s="750"/>
      <c r="C111" s="750"/>
      <c r="D111" s="750"/>
      <c r="E111" s="750"/>
      <c r="F111" s="750"/>
      <c r="G111" s="750"/>
      <c r="H111" s="750"/>
      <c r="I111" s="750"/>
      <c r="J111" s="750"/>
      <c r="K111" s="747"/>
      <c r="L111" s="750"/>
      <c r="M111" s="750"/>
      <c r="N111" s="747"/>
      <c r="O111" s="750"/>
      <c r="P111" s="750"/>
      <c r="Q111" s="747"/>
      <c r="R111" s="750"/>
    </row>
    <row r="112" spans="1:18" ht="12.75">
      <c r="A112" s="750"/>
      <c r="B112" s="750"/>
      <c r="C112" s="750"/>
      <c r="D112" s="750"/>
      <c r="E112" s="750"/>
      <c r="F112" s="750"/>
      <c r="G112" s="750"/>
      <c r="H112" s="750"/>
      <c r="I112" s="750"/>
      <c r="J112" s="750"/>
      <c r="K112" s="747"/>
      <c r="L112" s="750"/>
      <c r="M112" s="750"/>
      <c r="N112" s="747"/>
      <c r="O112" s="750"/>
      <c r="P112" s="750"/>
      <c r="Q112" s="747"/>
      <c r="R112" s="750"/>
    </row>
    <row r="113" spans="1:18" ht="12.75">
      <c r="A113" s="750"/>
      <c r="B113" s="750"/>
      <c r="C113" s="750"/>
      <c r="D113" s="750"/>
      <c r="E113" s="750"/>
      <c r="F113" s="750"/>
      <c r="G113" s="750"/>
      <c r="H113" s="750"/>
      <c r="I113" s="750"/>
      <c r="J113" s="750"/>
      <c r="K113" s="747"/>
      <c r="L113" s="750"/>
      <c r="M113" s="750"/>
      <c r="N113" s="747"/>
      <c r="O113" s="750"/>
      <c r="P113" s="750"/>
      <c r="Q113" s="747"/>
      <c r="R113" s="750"/>
    </row>
    <row r="114" spans="1:18" ht="12.75">
      <c r="A114" s="750"/>
      <c r="B114" s="750"/>
      <c r="C114" s="750"/>
      <c r="D114" s="750"/>
      <c r="E114" s="750"/>
      <c r="F114" s="750"/>
      <c r="G114" s="750"/>
      <c r="H114" s="750"/>
      <c r="I114" s="750"/>
      <c r="J114" s="750"/>
      <c r="K114" s="747"/>
      <c r="L114" s="750"/>
      <c r="M114" s="750"/>
      <c r="N114" s="747"/>
      <c r="O114" s="750"/>
      <c r="P114" s="750"/>
      <c r="Q114" s="747"/>
      <c r="R114" s="750"/>
    </row>
    <row r="115" spans="1:18" ht="12.75">
      <c r="A115" s="750"/>
      <c r="B115" s="750"/>
      <c r="C115" s="750"/>
      <c r="D115" s="750"/>
      <c r="E115" s="750"/>
      <c r="F115" s="750"/>
      <c r="G115" s="750"/>
      <c r="H115" s="750"/>
      <c r="I115" s="750"/>
      <c r="J115" s="750"/>
      <c r="K115" s="747"/>
      <c r="L115" s="750"/>
      <c r="M115" s="750"/>
      <c r="N115" s="747"/>
      <c r="O115" s="750"/>
      <c r="P115" s="750"/>
      <c r="Q115" s="747"/>
      <c r="R115" s="750"/>
    </row>
    <row r="116" spans="1:18" ht="12.75">
      <c r="A116" s="750"/>
      <c r="B116" s="750"/>
      <c r="C116" s="750"/>
      <c r="D116" s="750"/>
      <c r="E116" s="750"/>
      <c r="F116" s="750"/>
      <c r="G116" s="750"/>
      <c r="H116" s="750"/>
      <c r="I116" s="750"/>
      <c r="J116" s="750"/>
      <c r="K116" s="747"/>
      <c r="L116" s="750"/>
      <c r="M116" s="750"/>
      <c r="N116" s="747"/>
      <c r="O116" s="750"/>
      <c r="P116" s="750"/>
      <c r="Q116" s="747"/>
      <c r="R116" s="750"/>
    </row>
    <row r="117" spans="1:18" ht="12.75">
      <c r="A117" s="750"/>
      <c r="B117" s="750"/>
      <c r="C117" s="750"/>
      <c r="D117" s="750"/>
      <c r="E117" s="750"/>
      <c r="F117" s="750"/>
      <c r="G117" s="750"/>
      <c r="H117" s="750"/>
      <c r="I117" s="750"/>
      <c r="J117" s="750"/>
      <c r="K117" s="747"/>
      <c r="L117" s="750"/>
      <c r="M117" s="750"/>
      <c r="N117" s="747"/>
      <c r="O117" s="750"/>
      <c r="P117" s="750"/>
      <c r="Q117" s="747"/>
      <c r="R117" s="750"/>
    </row>
    <row r="118" spans="1:18" ht="12.75">
      <c r="A118" s="750"/>
      <c r="B118" s="750"/>
      <c r="C118" s="750"/>
      <c r="D118" s="750"/>
      <c r="E118" s="750"/>
      <c r="F118" s="750"/>
      <c r="G118" s="750"/>
      <c r="H118" s="750"/>
      <c r="I118" s="750"/>
      <c r="J118" s="750"/>
      <c r="K118" s="747"/>
      <c r="L118" s="750"/>
      <c r="M118" s="750"/>
      <c r="N118" s="747"/>
      <c r="O118" s="750"/>
      <c r="P118" s="750"/>
      <c r="Q118" s="747"/>
      <c r="R118" s="750"/>
    </row>
    <row r="119" spans="1:18" ht="12.75">
      <c r="A119" s="750"/>
      <c r="B119" s="750"/>
      <c r="C119" s="750"/>
      <c r="D119" s="750"/>
      <c r="E119" s="750"/>
      <c r="F119" s="750"/>
      <c r="G119" s="750"/>
      <c r="H119" s="750"/>
      <c r="I119" s="750"/>
      <c r="J119" s="750"/>
      <c r="K119" s="747"/>
      <c r="L119" s="750"/>
      <c r="M119" s="750"/>
      <c r="N119" s="747"/>
      <c r="O119" s="750"/>
      <c r="P119" s="750"/>
      <c r="Q119" s="747"/>
      <c r="R119" s="750"/>
    </row>
    <row r="120" spans="1:18" ht="12.75">
      <c r="A120" s="750"/>
      <c r="B120" s="750"/>
      <c r="C120" s="750"/>
      <c r="D120" s="750"/>
      <c r="E120" s="750"/>
      <c r="F120" s="750"/>
      <c r="G120" s="750"/>
      <c r="H120" s="750"/>
      <c r="I120" s="750"/>
      <c r="J120" s="750"/>
      <c r="K120" s="747"/>
      <c r="L120" s="750"/>
      <c r="M120" s="750"/>
      <c r="N120" s="747"/>
      <c r="O120" s="750"/>
      <c r="P120" s="750"/>
      <c r="Q120" s="747"/>
      <c r="R120" s="750"/>
    </row>
    <row r="121" spans="1:18" ht="12.75">
      <c r="A121" s="750"/>
      <c r="B121" s="750"/>
      <c r="C121" s="750"/>
      <c r="D121" s="750"/>
      <c r="E121" s="750"/>
      <c r="F121" s="750"/>
      <c r="G121" s="750"/>
      <c r="H121" s="750"/>
      <c r="I121" s="750"/>
      <c r="J121" s="750"/>
      <c r="K121" s="747"/>
      <c r="L121" s="750"/>
      <c r="M121" s="750"/>
      <c r="N121" s="747"/>
      <c r="O121" s="750"/>
      <c r="P121" s="750"/>
      <c r="Q121" s="747"/>
      <c r="R121" s="750"/>
    </row>
    <row r="122" spans="1:18" ht="12.75">
      <c r="A122" s="750"/>
      <c r="B122" s="750"/>
      <c r="C122" s="750"/>
      <c r="D122" s="750"/>
      <c r="E122" s="750"/>
      <c r="F122" s="750"/>
      <c r="G122" s="750"/>
      <c r="H122" s="750"/>
      <c r="I122" s="750"/>
      <c r="J122" s="750"/>
      <c r="K122" s="747"/>
      <c r="L122" s="750"/>
      <c r="M122" s="750"/>
      <c r="N122" s="747"/>
      <c r="O122" s="750"/>
      <c r="P122" s="750"/>
      <c r="Q122" s="747"/>
      <c r="R122" s="750"/>
    </row>
    <row r="123" spans="1:18" ht="12.75">
      <c r="A123" s="750"/>
      <c r="B123" s="750"/>
      <c r="C123" s="750"/>
      <c r="D123" s="750"/>
      <c r="E123" s="750"/>
      <c r="F123" s="750"/>
      <c r="G123" s="750"/>
      <c r="H123" s="750"/>
      <c r="I123" s="750"/>
      <c r="J123" s="750"/>
      <c r="K123" s="747"/>
      <c r="L123" s="750"/>
      <c r="M123" s="750"/>
      <c r="N123" s="747"/>
      <c r="O123" s="750"/>
      <c r="P123" s="750"/>
      <c r="Q123" s="747"/>
      <c r="R123" s="750"/>
    </row>
    <row r="124" spans="1:18" ht="12.75">
      <c r="A124" s="750"/>
      <c r="B124" s="750"/>
      <c r="C124" s="750"/>
      <c r="D124" s="750"/>
      <c r="E124" s="750"/>
      <c r="F124" s="750"/>
      <c r="G124" s="750"/>
      <c r="H124" s="750"/>
      <c r="I124" s="750"/>
      <c r="J124" s="750"/>
      <c r="K124" s="747"/>
      <c r="L124" s="750"/>
      <c r="M124" s="750"/>
      <c r="N124" s="747"/>
      <c r="O124" s="750"/>
      <c r="P124" s="750"/>
      <c r="Q124" s="747"/>
      <c r="R124" s="750"/>
    </row>
    <row r="125" spans="1:18" ht="12.75">
      <c r="A125" s="750"/>
      <c r="B125" s="750"/>
      <c r="C125" s="750"/>
      <c r="D125" s="750"/>
      <c r="E125" s="750"/>
      <c r="F125" s="750"/>
      <c r="G125" s="750"/>
      <c r="H125" s="750"/>
      <c r="I125" s="750"/>
      <c r="J125" s="750"/>
      <c r="K125" s="747"/>
      <c r="L125" s="750"/>
      <c r="M125" s="750"/>
      <c r="N125" s="747"/>
      <c r="O125" s="750"/>
      <c r="P125" s="750"/>
      <c r="Q125" s="747"/>
      <c r="R125" s="750"/>
    </row>
    <row r="126" spans="1:18" ht="12.75">
      <c r="A126" s="750"/>
      <c r="B126" s="750"/>
      <c r="C126" s="750"/>
      <c r="D126" s="750"/>
      <c r="E126" s="750"/>
      <c r="F126" s="750"/>
      <c r="G126" s="750"/>
      <c r="H126" s="750"/>
      <c r="I126" s="750"/>
      <c r="J126" s="750"/>
      <c r="K126" s="747"/>
      <c r="L126" s="750"/>
      <c r="M126" s="750"/>
      <c r="N126" s="747"/>
      <c r="O126" s="750"/>
      <c r="P126" s="750"/>
      <c r="Q126" s="747"/>
      <c r="R126" s="750"/>
    </row>
    <row r="127" spans="1:18" ht="12.75">
      <c r="A127" s="750"/>
      <c r="B127" s="750"/>
      <c r="C127" s="750"/>
      <c r="D127" s="750"/>
      <c r="E127" s="750"/>
      <c r="F127" s="750"/>
      <c r="G127" s="750"/>
      <c r="H127" s="750"/>
      <c r="I127" s="750"/>
      <c r="J127" s="750"/>
      <c r="K127" s="747"/>
      <c r="L127" s="750"/>
      <c r="M127" s="750"/>
      <c r="N127" s="747"/>
      <c r="O127" s="750"/>
      <c r="P127" s="750"/>
      <c r="Q127" s="747"/>
      <c r="R127" s="750"/>
    </row>
    <row r="128" spans="1:18" ht="12.75">
      <c r="A128" s="750"/>
      <c r="B128" s="750"/>
      <c r="C128" s="750"/>
      <c r="D128" s="750"/>
      <c r="E128" s="750"/>
      <c r="F128" s="750"/>
      <c r="G128" s="750"/>
      <c r="H128" s="750"/>
      <c r="I128" s="750"/>
      <c r="J128" s="750"/>
      <c r="K128" s="747"/>
      <c r="L128" s="750"/>
      <c r="M128" s="750"/>
      <c r="N128" s="747"/>
      <c r="O128" s="750"/>
      <c r="P128" s="750"/>
      <c r="Q128" s="747"/>
      <c r="R128" s="750"/>
    </row>
    <row r="129" spans="1:18" ht="12.75">
      <c r="A129" s="750"/>
      <c r="B129" s="750"/>
      <c r="C129" s="750"/>
      <c r="D129" s="750"/>
      <c r="E129" s="750"/>
      <c r="F129" s="750"/>
      <c r="G129" s="750"/>
      <c r="H129" s="750"/>
      <c r="I129" s="750"/>
      <c r="J129" s="750"/>
      <c r="K129" s="747"/>
      <c r="L129" s="750"/>
      <c r="M129" s="750"/>
      <c r="N129" s="747"/>
      <c r="O129" s="750"/>
      <c r="P129" s="750"/>
      <c r="Q129" s="747"/>
      <c r="R129" s="750"/>
    </row>
    <row r="130" spans="1:18" ht="12.75">
      <c r="A130" s="750"/>
      <c r="B130" s="750"/>
      <c r="C130" s="750"/>
      <c r="D130" s="750"/>
      <c r="E130" s="750"/>
      <c r="F130" s="750"/>
      <c r="G130" s="750"/>
      <c r="H130" s="750"/>
      <c r="I130" s="750"/>
      <c r="J130" s="750"/>
      <c r="K130" s="747"/>
      <c r="L130" s="750"/>
      <c r="M130" s="750"/>
      <c r="N130" s="747"/>
      <c r="O130" s="750"/>
      <c r="P130" s="750"/>
      <c r="Q130" s="747"/>
      <c r="R130" s="750"/>
    </row>
    <row r="131" spans="1:18" ht="12.75">
      <c r="A131" s="750"/>
      <c r="B131" s="750"/>
      <c r="C131" s="750"/>
      <c r="D131" s="750"/>
      <c r="E131" s="750"/>
      <c r="F131" s="750"/>
      <c r="G131" s="750"/>
      <c r="H131" s="750"/>
      <c r="I131" s="750"/>
      <c r="J131" s="750"/>
      <c r="K131" s="747"/>
      <c r="L131" s="750"/>
      <c r="M131" s="750"/>
      <c r="N131" s="747"/>
      <c r="O131" s="750"/>
      <c r="P131" s="750"/>
      <c r="Q131" s="747"/>
      <c r="R131" s="750"/>
    </row>
    <row r="132" spans="1:18" ht="12.75">
      <c r="A132" s="750"/>
      <c r="B132" s="750"/>
      <c r="C132" s="750"/>
      <c r="D132" s="750"/>
      <c r="E132" s="750"/>
      <c r="F132" s="750"/>
      <c r="G132" s="750"/>
      <c r="H132" s="750"/>
      <c r="I132" s="750"/>
      <c r="J132" s="750"/>
      <c r="K132" s="747"/>
      <c r="L132" s="750"/>
      <c r="M132" s="750"/>
      <c r="N132" s="747"/>
      <c r="O132" s="750"/>
      <c r="P132" s="750"/>
      <c r="Q132" s="747"/>
      <c r="R132" s="750"/>
    </row>
    <row r="133" spans="1:18" ht="12.75">
      <c r="A133" s="750"/>
      <c r="B133" s="750"/>
      <c r="C133" s="781"/>
      <c r="D133" s="750"/>
      <c r="E133" s="750"/>
      <c r="F133" s="750"/>
      <c r="G133" s="750"/>
      <c r="H133" s="750"/>
      <c r="I133" s="750"/>
      <c r="J133" s="750"/>
      <c r="K133" s="747"/>
      <c r="L133" s="750"/>
      <c r="M133" s="750"/>
      <c r="N133" s="747"/>
      <c r="O133" s="750"/>
      <c r="P133" s="750"/>
      <c r="Q133" s="747"/>
      <c r="R133" s="750"/>
    </row>
    <row r="134" spans="1:18" ht="12.75">
      <c r="A134" s="750"/>
      <c r="B134" s="750"/>
      <c r="C134" s="750"/>
      <c r="D134" s="750"/>
      <c r="E134" s="750"/>
      <c r="F134" s="750"/>
      <c r="G134" s="750"/>
      <c r="H134" s="750"/>
      <c r="I134" s="750"/>
      <c r="J134" s="750"/>
      <c r="K134" s="747"/>
      <c r="L134" s="750"/>
      <c r="M134" s="750"/>
      <c r="N134" s="747"/>
      <c r="O134" s="750"/>
      <c r="P134" s="750"/>
      <c r="Q134" s="747"/>
      <c r="R134" s="750"/>
    </row>
    <row r="135" spans="1:18" ht="12.75">
      <c r="A135" s="750"/>
      <c r="B135" s="750"/>
      <c r="C135" s="750"/>
      <c r="D135" s="750"/>
      <c r="E135" s="750"/>
      <c r="F135" s="750"/>
      <c r="G135" s="750"/>
      <c r="H135" s="750"/>
      <c r="I135" s="750"/>
      <c r="J135" s="750"/>
      <c r="K135" s="747"/>
      <c r="L135" s="750"/>
      <c r="M135" s="750"/>
      <c r="N135" s="747"/>
      <c r="O135" s="750"/>
      <c r="P135" s="750"/>
      <c r="Q135" s="747"/>
      <c r="R135" s="750"/>
    </row>
    <row r="136" spans="1:18" ht="12.75">
      <c r="A136" s="750"/>
      <c r="B136" s="750"/>
      <c r="C136" s="750"/>
      <c r="D136" s="750"/>
      <c r="E136" s="750"/>
      <c r="F136" s="750"/>
      <c r="G136" s="750"/>
      <c r="H136" s="750"/>
      <c r="I136" s="750"/>
      <c r="J136" s="750"/>
      <c r="K136" s="747"/>
      <c r="L136" s="750"/>
      <c r="M136" s="750"/>
      <c r="N136" s="747"/>
      <c r="O136" s="750"/>
      <c r="P136" s="750"/>
      <c r="Q136" s="747"/>
      <c r="R136" s="750"/>
    </row>
    <row r="137" spans="1:18" ht="12.75">
      <c r="A137" s="750"/>
      <c r="B137" s="750"/>
      <c r="C137" s="750"/>
      <c r="D137" s="750"/>
      <c r="E137" s="750"/>
      <c r="F137" s="750"/>
      <c r="G137" s="750"/>
      <c r="H137" s="750"/>
      <c r="I137" s="750"/>
      <c r="J137" s="750"/>
      <c r="K137" s="747"/>
      <c r="L137" s="750"/>
      <c r="M137" s="750"/>
      <c r="N137" s="747"/>
      <c r="O137" s="750"/>
      <c r="P137" s="750"/>
      <c r="Q137" s="747"/>
      <c r="R137" s="750"/>
    </row>
    <row r="138" spans="1:18" ht="12.75">
      <c r="A138" s="750"/>
      <c r="B138" s="750"/>
      <c r="C138" s="750"/>
      <c r="D138" s="750"/>
      <c r="E138" s="750"/>
      <c r="F138" s="750"/>
      <c r="G138" s="750"/>
      <c r="H138" s="750"/>
      <c r="I138" s="750"/>
      <c r="J138" s="750"/>
      <c r="K138" s="747"/>
      <c r="L138" s="750"/>
      <c r="M138" s="750"/>
      <c r="N138" s="747"/>
      <c r="O138" s="750"/>
      <c r="P138" s="750"/>
      <c r="Q138" s="747"/>
      <c r="R138" s="750"/>
    </row>
    <row r="139" spans="1:18" ht="12.75">
      <c r="A139" s="750"/>
      <c r="B139" s="750"/>
      <c r="C139" s="750"/>
      <c r="D139" s="750"/>
      <c r="E139" s="750"/>
      <c r="F139" s="750"/>
      <c r="G139" s="750"/>
      <c r="H139" s="750"/>
      <c r="I139" s="750"/>
      <c r="J139" s="750"/>
      <c r="K139" s="747"/>
      <c r="L139" s="750"/>
      <c r="M139" s="750"/>
      <c r="N139" s="747"/>
      <c r="O139" s="750"/>
      <c r="P139" s="750"/>
      <c r="Q139" s="747"/>
      <c r="R139" s="750"/>
    </row>
    <row r="140" spans="1:18" ht="12.75">
      <c r="A140" s="750"/>
      <c r="B140" s="750"/>
      <c r="C140" s="750"/>
      <c r="D140" s="750"/>
      <c r="E140" s="750"/>
      <c r="F140" s="750"/>
      <c r="G140" s="750"/>
      <c r="H140" s="750"/>
      <c r="I140" s="750"/>
      <c r="J140" s="750"/>
      <c r="K140" s="747"/>
      <c r="L140" s="750"/>
      <c r="M140" s="750"/>
      <c r="N140" s="747"/>
      <c r="O140" s="750"/>
      <c r="P140" s="750"/>
      <c r="Q140" s="747"/>
      <c r="R140" s="750"/>
    </row>
    <row r="141" spans="1:18" ht="12.75">
      <c r="A141" s="750"/>
      <c r="B141" s="750"/>
      <c r="C141" s="750"/>
      <c r="D141" s="750"/>
      <c r="E141" s="750"/>
      <c r="F141" s="750"/>
      <c r="G141" s="750"/>
      <c r="H141" s="750"/>
      <c r="I141" s="750"/>
      <c r="J141" s="750"/>
      <c r="K141" s="747"/>
      <c r="L141" s="750"/>
      <c r="M141" s="750"/>
      <c r="N141" s="747"/>
      <c r="O141" s="750"/>
      <c r="P141" s="750"/>
      <c r="Q141" s="747"/>
      <c r="R141" s="750"/>
    </row>
    <row r="142" spans="1:18" ht="12.75">
      <c r="A142" s="750"/>
      <c r="B142" s="750"/>
      <c r="C142" s="750"/>
      <c r="D142" s="750"/>
      <c r="E142" s="750"/>
      <c r="F142" s="750"/>
      <c r="G142" s="750"/>
      <c r="H142" s="750"/>
      <c r="I142" s="750"/>
      <c r="J142" s="750"/>
      <c r="K142" s="747"/>
      <c r="L142" s="750"/>
      <c r="M142" s="750"/>
      <c r="N142" s="747"/>
      <c r="O142" s="750"/>
      <c r="P142" s="750"/>
      <c r="Q142" s="747"/>
      <c r="R142" s="750"/>
    </row>
    <row r="143" spans="1:18" ht="12.75">
      <c r="A143" s="750"/>
      <c r="B143" s="750"/>
      <c r="C143" s="750"/>
      <c r="D143" s="750"/>
      <c r="E143" s="750"/>
      <c r="F143" s="750"/>
      <c r="G143" s="750"/>
      <c r="H143" s="750"/>
      <c r="I143" s="750"/>
      <c r="J143" s="750"/>
      <c r="K143" s="747"/>
      <c r="L143" s="750"/>
      <c r="M143" s="750"/>
      <c r="N143" s="747"/>
      <c r="O143" s="750"/>
      <c r="P143" s="750"/>
      <c r="Q143" s="747"/>
      <c r="R143" s="750"/>
    </row>
    <row r="144" spans="1:18" ht="12.75">
      <c r="A144" s="750"/>
      <c r="B144" s="750"/>
      <c r="C144" s="750"/>
      <c r="D144" s="750"/>
      <c r="E144" s="750"/>
      <c r="F144" s="750"/>
      <c r="G144" s="750"/>
      <c r="H144" s="750"/>
      <c r="I144" s="750"/>
      <c r="J144" s="750"/>
      <c r="K144" s="747"/>
      <c r="L144" s="750"/>
      <c r="M144" s="750"/>
      <c r="N144" s="747"/>
      <c r="O144" s="750"/>
      <c r="P144" s="750"/>
      <c r="Q144" s="747"/>
      <c r="R144" s="750"/>
    </row>
    <row r="145" spans="1:18" ht="12.75">
      <c r="A145" s="750"/>
      <c r="B145" s="750"/>
      <c r="C145" s="750"/>
      <c r="D145" s="750"/>
      <c r="E145" s="750"/>
      <c r="F145" s="750"/>
      <c r="G145" s="750"/>
      <c r="H145" s="750"/>
      <c r="I145" s="750"/>
      <c r="J145" s="750"/>
      <c r="K145" s="747"/>
      <c r="L145" s="750"/>
      <c r="M145" s="750"/>
      <c r="N145" s="747"/>
      <c r="O145" s="750"/>
      <c r="P145" s="750"/>
      <c r="Q145" s="747"/>
      <c r="R145" s="750"/>
    </row>
    <row r="146" spans="1:18" ht="12.75">
      <c r="A146" s="750"/>
      <c r="B146" s="750"/>
      <c r="C146" s="750"/>
      <c r="D146" s="750"/>
      <c r="E146" s="750"/>
      <c r="F146" s="750"/>
      <c r="G146" s="750"/>
      <c r="H146" s="750"/>
      <c r="I146" s="750"/>
      <c r="J146" s="750"/>
      <c r="K146" s="747"/>
      <c r="L146" s="750"/>
      <c r="M146" s="750"/>
      <c r="N146" s="747"/>
      <c r="O146" s="750"/>
      <c r="P146" s="750"/>
      <c r="Q146" s="747"/>
      <c r="R146" s="750"/>
    </row>
    <row r="147" spans="1:18" ht="12.75">
      <c r="A147" s="750"/>
      <c r="B147" s="750"/>
      <c r="C147" s="750"/>
      <c r="D147" s="750"/>
      <c r="E147" s="750"/>
      <c r="F147" s="750"/>
      <c r="G147" s="750"/>
      <c r="H147" s="750"/>
      <c r="I147" s="750"/>
      <c r="J147" s="750"/>
      <c r="K147" s="747"/>
      <c r="L147" s="750"/>
      <c r="M147" s="750"/>
      <c r="N147" s="747"/>
      <c r="O147" s="750"/>
      <c r="P147" s="750"/>
      <c r="Q147" s="747"/>
      <c r="R147" s="750"/>
    </row>
    <row r="148" spans="1:18" ht="12.75">
      <c r="A148" s="750"/>
      <c r="B148" s="750"/>
      <c r="C148" s="750"/>
      <c r="D148" s="750"/>
      <c r="E148" s="750"/>
      <c r="F148" s="750"/>
      <c r="G148" s="750"/>
      <c r="H148" s="750"/>
      <c r="I148" s="750"/>
      <c r="J148" s="750"/>
      <c r="K148" s="747"/>
      <c r="L148" s="750"/>
      <c r="M148" s="750"/>
      <c r="N148" s="747"/>
      <c r="O148" s="750"/>
      <c r="P148" s="750"/>
      <c r="Q148" s="747"/>
      <c r="R148" s="750"/>
    </row>
    <row r="149" spans="1:18" ht="12.75">
      <c r="A149" s="750"/>
      <c r="B149" s="750"/>
      <c r="C149" s="750"/>
      <c r="D149" s="750"/>
      <c r="E149" s="750"/>
      <c r="F149" s="750"/>
      <c r="G149" s="750"/>
      <c r="H149" s="750"/>
      <c r="I149" s="750"/>
      <c r="J149" s="750"/>
      <c r="K149" s="747"/>
      <c r="L149" s="750"/>
      <c r="M149" s="750"/>
      <c r="N149" s="747"/>
      <c r="O149" s="750"/>
      <c r="P149" s="750"/>
      <c r="Q149" s="747"/>
      <c r="R149" s="750"/>
    </row>
    <row r="150" spans="1:18" ht="12.75">
      <c r="A150" s="750"/>
      <c r="B150" s="750"/>
      <c r="C150" s="750"/>
      <c r="D150" s="750"/>
      <c r="E150" s="750"/>
      <c r="F150" s="750"/>
      <c r="G150" s="750"/>
      <c r="H150" s="750"/>
      <c r="I150" s="750"/>
      <c r="J150" s="750"/>
      <c r="K150" s="747"/>
      <c r="L150" s="750"/>
      <c r="M150" s="750"/>
      <c r="N150" s="747"/>
      <c r="O150" s="750"/>
      <c r="P150" s="750"/>
      <c r="Q150" s="747"/>
      <c r="R150" s="750"/>
    </row>
    <row r="151" spans="1:18" ht="12.75">
      <c r="A151" s="750"/>
      <c r="B151" s="750"/>
      <c r="C151" s="750"/>
      <c r="D151" s="750"/>
      <c r="E151" s="750"/>
      <c r="F151" s="750"/>
      <c r="G151" s="750"/>
      <c r="H151" s="750"/>
      <c r="I151" s="750"/>
      <c r="J151" s="750"/>
      <c r="K151" s="747"/>
      <c r="L151" s="750"/>
      <c r="M151" s="750"/>
      <c r="N151" s="747"/>
      <c r="O151" s="750"/>
      <c r="P151" s="750"/>
      <c r="Q151" s="747"/>
      <c r="R151" s="750"/>
    </row>
    <row r="152" spans="1:18" ht="12.75">
      <c r="A152" s="750"/>
      <c r="B152" s="750"/>
      <c r="C152" s="750"/>
      <c r="D152" s="750"/>
      <c r="E152" s="750"/>
      <c r="F152" s="750"/>
      <c r="G152" s="750"/>
      <c r="H152" s="750"/>
      <c r="I152" s="750"/>
      <c r="J152" s="750"/>
      <c r="K152" s="747"/>
      <c r="L152" s="750"/>
      <c r="M152" s="750"/>
      <c r="N152" s="747"/>
      <c r="O152" s="750"/>
      <c r="P152" s="750"/>
      <c r="Q152" s="747"/>
      <c r="R152" s="750"/>
    </row>
    <row r="153" spans="1:18" ht="12.75">
      <c r="A153" s="750"/>
      <c r="B153" s="750"/>
      <c r="C153" s="750"/>
      <c r="D153" s="750"/>
      <c r="E153" s="750"/>
      <c r="F153" s="750"/>
      <c r="G153" s="750"/>
      <c r="H153" s="750"/>
      <c r="I153" s="750"/>
      <c r="J153" s="750"/>
      <c r="K153" s="747"/>
      <c r="L153" s="750"/>
      <c r="M153" s="750"/>
      <c r="N153" s="747"/>
      <c r="O153" s="750"/>
      <c r="P153" s="750"/>
      <c r="Q153" s="747"/>
      <c r="R153" s="750"/>
    </row>
    <row r="154" spans="1:18" ht="12.75">
      <c r="A154" s="750"/>
      <c r="B154" s="750"/>
      <c r="C154" s="750"/>
      <c r="D154" s="750"/>
      <c r="E154" s="750"/>
      <c r="F154" s="750"/>
      <c r="G154" s="750"/>
      <c r="H154" s="750"/>
      <c r="I154" s="750"/>
      <c r="J154" s="750"/>
      <c r="K154" s="747"/>
      <c r="L154" s="750"/>
      <c r="M154" s="750"/>
      <c r="N154" s="747"/>
      <c r="O154" s="750"/>
      <c r="P154" s="750"/>
      <c r="Q154" s="747"/>
      <c r="R154" s="750"/>
    </row>
    <row r="155" spans="1:18" ht="12.75">
      <c r="A155" s="750"/>
      <c r="B155" s="750"/>
      <c r="C155" s="750"/>
      <c r="D155" s="750"/>
      <c r="E155" s="750"/>
      <c r="F155" s="750"/>
      <c r="G155" s="750"/>
      <c r="H155" s="750"/>
      <c r="I155" s="750"/>
      <c r="J155" s="750"/>
      <c r="K155" s="747"/>
      <c r="L155" s="750"/>
      <c r="M155" s="750"/>
      <c r="N155" s="747"/>
      <c r="O155" s="750"/>
      <c r="P155" s="750"/>
      <c r="Q155" s="747"/>
      <c r="R155" s="750"/>
    </row>
    <row r="156" spans="1:18" ht="12.75">
      <c r="A156" s="750"/>
      <c r="B156" s="750"/>
      <c r="C156" s="750"/>
      <c r="D156" s="750"/>
      <c r="E156" s="750"/>
      <c r="F156" s="750"/>
      <c r="G156" s="750"/>
      <c r="H156" s="750"/>
      <c r="I156" s="750"/>
      <c r="J156" s="750"/>
      <c r="K156" s="747"/>
      <c r="L156" s="750"/>
      <c r="M156" s="750"/>
      <c r="N156" s="747"/>
      <c r="O156" s="750"/>
      <c r="P156" s="750"/>
      <c r="Q156" s="747"/>
      <c r="R156" s="750"/>
    </row>
    <row r="157" spans="1:18" ht="12.75">
      <c r="A157" s="750"/>
      <c r="B157" s="750"/>
      <c r="C157" s="750"/>
      <c r="D157" s="750"/>
      <c r="E157" s="750"/>
      <c r="F157" s="750"/>
      <c r="G157" s="750"/>
      <c r="H157" s="750"/>
      <c r="I157" s="750"/>
      <c r="J157" s="750"/>
      <c r="K157" s="747"/>
      <c r="L157" s="750"/>
      <c r="M157" s="750"/>
      <c r="N157" s="747"/>
      <c r="O157" s="750"/>
      <c r="P157" s="750"/>
      <c r="Q157" s="747"/>
      <c r="R157" s="750"/>
    </row>
    <row r="158" spans="1:18" ht="12.75">
      <c r="A158" s="750"/>
      <c r="B158" s="750"/>
      <c r="C158" s="750"/>
      <c r="D158" s="750"/>
      <c r="E158" s="750"/>
      <c r="F158" s="750"/>
      <c r="G158" s="750"/>
      <c r="H158" s="750"/>
      <c r="I158" s="750"/>
      <c r="J158" s="750"/>
      <c r="K158" s="747"/>
      <c r="L158" s="750"/>
      <c r="M158" s="750"/>
      <c r="N158" s="747"/>
      <c r="O158" s="750"/>
      <c r="P158" s="750"/>
      <c r="Q158" s="747"/>
      <c r="R158" s="750"/>
    </row>
    <row r="159" spans="1:18" ht="12.75">
      <c r="A159" s="750"/>
      <c r="B159" s="750"/>
      <c r="C159" s="750"/>
      <c r="D159" s="750"/>
      <c r="E159" s="750"/>
      <c r="F159" s="750"/>
      <c r="G159" s="750"/>
      <c r="H159" s="750"/>
      <c r="I159" s="750"/>
      <c r="J159" s="750"/>
      <c r="K159" s="747"/>
      <c r="L159" s="750"/>
      <c r="M159" s="750"/>
      <c r="N159" s="747"/>
      <c r="O159" s="750"/>
      <c r="P159" s="750"/>
      <c r="Q159" s="747"/>
      <c r="R159" s="750"/>
    </row>
    <row r="160" spans="1:18" ht="12.75">
      <c r="A160" s="750"/>
      <c r="B160" s="750"/>
      <c r="C160" s="750"/>
      <c r="D160" s="750"/>
      <c r="E160" s="750"/>
      <c r="F160" s="750"/>
      <c r="G160" s="750"/>
      <c r="H160" s="750"/>
      <c r="I160" s="750"/>
      <c r="J160" s="750"/>
      <c r="K160" s="747"/>
      <c r="L160" s="750"/>
      <c r="M160" s="750"/>
      <c r="N160" s="747"/>
      <c r="O160" s="750"/>
      <c r="P160" s="750"/>
      <c r="Q160" s="747"/>
      <c r="R160" s="750"/>
    </row>
    <row r="161" spans="1:18" ht="12.75">
      <c r="A161" s="750"/>
      <c r="B161" s="750"/>
      <c r="C161" s="750"/>
      <c r="D161" s="750"/>
      <c r="E161" s="750"/>
      <c r="F161" s="750"/>
      <c r="G161" s="750"/>
      <c r="H161" s="750"/>
      <c r="I161" s="750"/>
      <c r="J161" s="750"/>
      <c r="K161" s="747"/>
      <c r="L161" s="750"/>
      <c r="M161" s="750"/>
      <c r="N161" s="747"/>
      <c r="O161" s="750"/>
      <c r="P161" s="750"/>
      <c r="Q161" s="747"/>
      <c r="R161" s="750"/>
    </row>
    <row r="162" spans="1:18" ht="12.75">
      <c r="A162" s="750"/>
      <c r="B162" s="750"/>
      <c r="C162" s="750"/>
      <c r="D162" s="750"/>
      <c r="E162" s="750"/>
      <c r="F162" s="750"/>
      <c r="G162" s="750"/>
      <c r="H162" s="750"/>
      <c r="I162" s="750"/>
      <c r="J162" s="750"/>
      <c r="K162" s="747"/>
      <c r="L162" s="750"/>
      <c r="M162" s="750"/>
      <c r="N162" s="747"/>
      <c r="O162" s="750"/>
      <c r="P162" s="750"/>
      <c r="Q162" s="747"/>
      <c r="R162" s="750"/>
    </row>
    <row r="163" spans="1:18" ht="12.75">
      <c r="A163" s="750"/>
      <c r="B163" s="750"/>
      <c r="C163" s="750"/>
      <c r="D163" s="750"/>
      <c r="E163" s="750"/>
      <c r="F163" s="750"/>
      <c r="G163" s="750"/>
      <c r="H163" s="750"/>
      <c r="I163" s="750"/>
      <c r="J163" s="750"/>
      <c r="K163" s="747"/>
      <c r="L163" s="750"/>
      <c r="M163" s="750"/>
      <c r="N163" s="747"/>
      <c r="O163" s="750"/>
      <c r="P163" s="750"/>
      <c r="Q163" s="747"/>
      <c r="R163" s="750"/>
    </row>
    <row r="164" spans="1:18" ht="12.75">
      <c r="A164" s="750"/>
      <c r="B164" s="750"/>
      <c r="C164" s="750"/>
      <c r="D164" s="750"/>
      <c r="E164" s="750"/>
      <c r="F164" s="750"/>
      <c r="G164" s="750"/>
      <c r="H164" s="750"/>
      <c r="I164" s="750"/>
      <c r="J164" s="750"/>
      <c r="K164" s="747"/>
      <c r="L164" s="750"/>
      <c r="M164" s="750"/>
      <c r="N164" s="747"/>
      <c r="O164" s="750"/>
      <c r="P164" s="750"/>
      <c r="Q164" s="747"/>
      <c r="R164" s="750"/>
    </row>
    <row r="165" spans="1:18" ht="12.75">
      <c r="A165" s="750"/>
      <c r="B165" s="750"/>
      <c r="C165" s="750"/>
      <c r="D165" s="750"/>
      <c r="E165" s="750"/>
      <c r="F165" s="750"/>
      <c r="G165" s="750"/>
      <c r="H165" s="750"/>
      <c r="I165" s="750"/>
      <c r="J165" s="750"/>
      <c r="K165" s="747"/>
      <c r="L165" s="750"/>
      <c r="M165" s="750"/>
      <c r="N165" s="747"/>
      <c r="O165" s="750"/>
      <c r="P165" s="750"/>
      <c r="Q165" s="747"/>
      <c r="R165" s="750"/>
    </row>
    <row r="166" spans="1:18" ht="12.75">
      <c r="A166" s="750"/>
      <c r="B166" s="750"/>
      <c r="C166" s="750"/>
      <c r="D166" s="750"/>
      <c r="E166" s="750"/>
      <c r="F166" s="750"/>
      <c r="G166" s="750"/>
      <c r="H166" s="750"/>
      <c r="I166" s="750"/>
      <c r="J166" s="750"/>
      <c r="K166" s="747"/>
      <c r="L166" s="750"/>
      <c r="M166" s="750"/>
      <c r="N166" s="747"/>
      <c r="O166" s="750"/>
      <c r="P166" s="750"/>
      <c r="Q166" s="747"/>
      <c r="R166" s="750"/>
    </row>
    <row r="167" spans="1:18" ht="12.75">
      <c r="A167" s="750"/>
      <c r="B167" s="750"/>
      <c r="C167" s="750"/>
      <c r="D167" s="750"/>
      <c r="E167" s="750"/>
      <c r="F167" s="750"/>
      <c r="G167" s="750"/>
      <c r="H167" s="750"/>
      <c r="I167" s="750"/>
      <c r="J167" s="750"/>
      <c r="K167" s="747"/>
      <c r="L167" s="750"/>
      <c r="M167" s="750"/>
      <c r="N167" s="747"/>
      <c r="O167" s="750"/>
      <c r="P167" s="750"/>
      <c r="Q167" s="747"/>
      <c r="R167" s="750"/>
    </row>
    <row r="168" spans="1:18" ht="12.75">
      <c r="A168" s="750"/>
      <c r="B168" s="750"/>
      <c r="C168" s="750"/>
      <c r="D168" s="750"/>
      <c r="E168" s="750"/>
      <c r="F168" s="750"/>
      <c r="G168" s="750"/>
      <c r="H168" s="750"/>
      <c r="I168" s="750"/>
      <c r="J168" s="750"/>
      <c r="K168" s="747"/>
      <c r="L168" s="750"/>
      <c r="M168" s="750"/>
      <c r="N168" s="747"/>
      <c r="O168" s="750"/>
      <c r="P168" s="750"/>
      <c r="Q168" s="747"/>
      <c r="R168" s="750"/>
    </row>
    <row r="169" spans="1:18" ht="12.75">
      <c r="A169" s="750"/>
      <c r="B169" s="750"/>
      <c r="C169" s="750"/>
      <c r="D169" s="750"/>
      <c r="E169" s="750"/>
      <c r="F169" s="750"/>
      <c r="G169" s="750"/>
      <c r="H169" s="750"/>
      <c r="I169" s="750"/>
      <c r="J169" s="750"/>
      <c r="K169" s="747"/>
      <c r="L169" s="750"/>
      <c r="M169" s="750"/>
      <c r="N169" s="747"/>
      <c r="O169" s="750"/>
      <c r="P169" s="750"/>
      <c r="Q169" s="747"/>
      <c r="R169" s="750"/>
    </row>
    <row r="170" spans="1:18" ht="12.75">
      <c r="A170" s="750"/>
      <c r="B170" s="750"/>
      <c r="C170" s="750"/>
      <c r="D170" s="750"/>
      <c r="E170" s="750"/>
      <c r="F170" s="750"/>
      <c r="G170" s="750"/>
      <c r="H170" s="750"/>
      <c r="I170" s="750"/>
      <c r="J170" s="750"/>
      <c r="K170" s="747"/>
      <c r="L170" s="750"/>
      <c r="M170" s="750"/>
      <c r="N170" s="747"/>
      <c r="O170" s="750"/>
      <c r="P170" s="750"/>
      <c r="Q170" s="747"/>
      <c r="R170" s="750"/>
    </row>
    <row r="171" spans="1:18" ht="12.75">
      <c r="A171" s="750"/>
      <c r="B171" s="750"/>
      <c r="C171" s="750"/>
      <c r="D171" s="750"/>
      <c r="E171" s="750"/>
      <c r="F171" s="750"/>
      <c r="G171" s="750"/>
      <c r="H171" s="750"/>
      <c r="I171" s="750"/>
      <c r="J171" s="750"/>
      <c r="K171" s="747"/>
      <c r="L171" s="750"/>
      <c r="M171" s="750"/>
      <c r="N171" s="747"/>
      <c r="O171" s="750"/>
      <c r="P171" s="750"/>
      <c r="Q171" s="747"/>
      <c r="R171" s="750"/>
    </row>
    <row r="172" spans="1:18" ht="12.75">
      <c r="A172" s="750"/>
      <c r="B172" s="750"/>
      <c r="C172" s="750"/>
      <c r="D172" s="750"/>
      <c r="E172" s="750"/>
      <c r="F172" s="750"/>
      <c r="G172" s="750"/>
      <c r="H172" s="750"/>
      <c r="I172" s="750"/>
      <c r="J172" s="750"/>
      <c r="K172" s="747"/>
      <c r="L172" s="750"/>
      <c r="M172" s="750"/>
      <c r="N172" s="747"/>
      <c r="O172" s="750"/>
      <c r="P172" s="750"/>
      <c r="Q172" s="747"/>
      <c r="R172" s="750"/>
    </row>
    <row r="173" spans="1:18" ht="12.75">
      <c r="A173" s="750"/>
      <c r="B173" s="750"/>
      <c r="C173" s="750"/>
      <c r="D173" s="750"/>
      <c r="E173" s="750"/>
      <c r="F173" s="750"/>
      <c r="G173" s="750"/>
      <c r="H173" s="750"/>
      <c r="I173" s="750"/>
      <c r="J173" s="750"/>
      <c r="K173" s="747"/>
      <c r="L173" s="750"/>
      <c r="M173" s="750"/>
      <c r="N173" s="747"/>
      <c r="O173" s="750"/>
      <c r="P173" s="750"/>
      <c r="Q173" s="747"/>
      <c r="R173" s="750"/>
    </row>
    <row r="174" spans="1:18" ht="12.75">
      <c r="A174" s="750"/>
      <c r="B174" s="750"/>
      <c r="C174" s="750"/>
      <c r="D174" s="750"/>
      <c r="E174" s="750"/>
      <c r="F174" s="750"/>
      <c r="G174" s="750"/>
      <c r="H174" s="750"/>
      <c r="I174" s="750"/>
      <c r="J174" s="750"/>
      <c r="K174" s="747"/>
      <c r="L174" s="750"/>
      <c r="M174" s="750"/>
      <c r="N174" s="747"/>
      <c r="O174" s="750"/>
      <c r="P174" s="750"/>
      <c r="Q174" s="747"/>
      <c r="R174" s="750"/>
    </row>
    <row r="175" spans="1:18" ht="12.75">
      <c r="A175" s="750"/>
      <c r="B175" s="750"/>
      <c r="C175" s="750"/>
      <c r="D175" s="750"/>
      <c r="E175" s="750"/>
      <c r="F175" s="750"/>
      <c r="G175" s="750"/>
      <c r="H175" s="750"/>
      <c r="I175" s="750"/>
      <c r="J175" s="750"/>
      <c r="K175" s="747"/>
      <c r="L175" s="750"/>
      <c r="M175" s="750"/>
      <c r="N175" s="747"/>
      <c r="O175" s="750"/>
      <c r="P175" s="750"/>
      <c r="Q175" s="747"/>
      <c r="R175" s="750"/>
    </row>
    <row r="176" spans="1:18" ht="12.75">
      <c r="A176" s="750"/>
      <c r="B176" s="750"/>
      <c r="C176" s="750"/>
      <c r="D176" s="750"/>
      <c r="E176" s="750"/>
      <c r="F176" s="750"/>
      <c r="G176" s="750"/>
      <c r="H176" s="750"/>
      <c r="I176" s="750"/>
      <c r="J176" s="750"/>
      <c r="K176" s="747"/>
      <c r="L176" s="750"/>
      <c r="M176" s="750"/>
      <c r="N176" s="747"/>
      <c r="O176" s="750"/>
      <c r="P176" s="750"/>
      <c r="Q176" s="747"/>
      <c r="R176" s="750"/>
    </row>
    <row r="177" spans="1:18" ht="12.75">
      <c r="A177" s="750"/>
      <c r="B177" s="750"/>
      <c r="C177" s="750"/>
      <c r="D177" s="750"/>
      <c r="E177" s="750"/>
      <c r="F177" s="750"/>
      <c r="G177" s="750"/>
      <c r="H177" s="750"/>
      <c r="I177" s="750"/>
      <c r="J177" s="750"/>
      <c r="K177" s="747"/>
      <c r="L177" s="750"/>
      <c r="M177" s="750"/>
      <c r="N177" s="747"/>
      <c r="O177" s="750"/>
      <c r="P177" s="750"/>
      <c r="Q177" s="747"/>
      <c r="R177" s="750"/>
    </row>
    <row r="178" spans="1:18" ht="12.75">
      <c r="A178" s="750"/>
      <c r="B178" s="750"/>
      <c r="C178" s="750"/>
      <c r="D178" s="750"/>
      <c r="E178" s="750"/>
      <c r="F178" s="750"/>
      <c r="G178" s="750"/>
      <c r="H178" s="750"/>
      <c r="I178" s="750"/>
      <c r="J178" s="750"/>
      <c r="K178" s="747"/>
      <c r="L178" s="750"/>
      <c r="M178" s="750"/>
      <c r="N178" s="747"/>
      <c r="O178" s="750"/>
      <c r="P178" s="750"/>
      <c r="Q178" s="747"/>
      <c r="R178" s="750"/>
    </row>
    <row r="179" spans="1:18" ht="12.75">
      <c r="A179" s="750"/>
      <c r="B179" s="750"/>
      <c r="C179" s="750"/>
      <c r="D179" s="750"/>
      <c r="E179" s="750"/>
      <c r="F179" s="750"/>
      <c r="G179" s="750"/>
      <c r="H179" s="750"/>
      <c r="I179" s="750"/>
      <c r="J179" s="750"/>
      <c r="K179" s="747"/>
      <c r="L179" s="750"/>
      <c r="M179" s="750"/>
      <c r="N179" s="747"/>
      <c r="O179" s="750"/>
      <c r="P179" s="750"/>
      <c r="Q179" s="747"/>
      <c r="R179" s="750"/>
    </row>
    <row r="180" spans="1:18" ht="12.75">
      <c r="A180" s="750"/>
      <c r="B180" s="750"/>
      <c r="C180" s="750"/>
      <c r="D180" s="750"/>
      <c r="E180" s="750"/>
      <c r="F180" s="750"/>
      <c r="G180" s="750"/>
      <c r="H180" s="750"/>
      <c r="I180" s="750"/>
      <c r="J180" s="750"/>
      <c r="K180" s="747"/>
      <c r="L180" s="750"/>
      <c r="M180" s="750"/>
      <c r="N180" s="747"/>
      <c r="O180" s="750"/>
      <c r="P180" s="750"/>
      <c r="Q180" s="747"/>
      <c r="R180" s="750"/>
    </row>
    <row r="181" spans="1:18" ht="12.75">
      <c r="A181" s="750"/>
      <c r="B181" s="750"/>
      <c r="C181" s="750"/>
      <c r="D181" s="750"/>
      <c r="E181" s="750"/>
      <c r="F181" s="750"/>
      <c r="G181" s="750"/>
      <c r="H181" s="750"/>
      <c r="I181" s="750"/>
      <c r="J181" s="750"/>
      <c r="K181" s="747"/>
      <c r="L181" s="750"/>
      <c r="M181" s="750"/>
      <c r="N181" s="747"/>
      <c r="O181" s="750"/>
      <c r="P181" s="750"/>
      <c r="Q181" s="747"/>
      <c r="R181" s="750"/>
    </row>
    <row r="182" spans="1:18" ht="12.75">
      <c r="A182" s="750"/>
      <c r="B182" s="750"/>
      <c r="C182" s="750"/>
      <c r="D182" s="750"/>
      <c r="E182" s="750"/>
      <c r="F182" s="750"/>
      <c r="G182" s="750"/>
      <c r="H182" s="750"/>
      <c r="I182" s="750"/>
      <c r="J182" s="750"/>
      <c r="K182" s="747"/>
      <c r="L182" s="750"/>
      <c r="M182" s="750"/>
      <c r="N182" s="747"/>
      <c r="O182" s="750"/>
      <c r="P182" s="750"/>
      <c r="Q182" s="747"/>
      <c r="R182" s="750"/>
    </row>
    <row r="183" spans="1:18" ht="12.75">
      <c r="A183" s="750"/>
      <c r="B183" s="750"/>
      <c r="C183" s="750"/>
      <c r="D183" s="750"/>
      <c r="E183" s="750"/>
      <c r="F183" s="750"/>
      <c r="G183" s="750"/>
      <c r="H183" s="750"/>
      <c r="I183" s="750"/>
      <c r="J183" s="750"/>
      <c r="K183" s="747"/>
      <c r="L183" s="750"/>
      <c r="M183" s="750"/>
      <c r="N183" s="747"/>
      <c r="O183" s="750"/>
      <c r="P183" s="750"/>
      <c r="Q183" s="747"/>
      <c r="R183" s="750"/>
    </row>
    <row r="184" spans="1:18" ht="12.75">
      <c r="A184" s="750"/>
      <c r="B184" s="750"/>
      <c r="C184" s="750"/>
      <c r="D184" s="750"/>
      <c r="E184" s="750"/>
      <c r="F184" s="750"/>
      <c r="G184" s="750"/>
      <c r="H184" s="750"/>
      <c r="I184" s="750"/>
      <c r="J184" s="750"/>
      <c r="K184" s="747"/>
      <c r="L184" s="750"/>
      <c r="M184" s="750"/>
      <c r="N184" s="747"/>
      <c r="O184" s="750"/>
      <c r="P184" s="750"/>
      <c r="Q184" s="747"/>
      <c r="R184" s="750"/>
    </row>
    <row r="185" spans="1:18" ht="12.75">
      <c r="A185" s="750"/>
      <c r="B185" s="750"/>
      <c r="C185" s="750"/>
      <c r="D185" s="750"/>
      <c r="E185" s="750"/>
      <c r="F185" s="750"/>
      <c r="G185" s="750"/>
      <c r="H185" s="750"/>
      <c r="I185" s="750"/>
      <c r="J185" s="750"/>
      <c r="K185" s="747"/>
      <c r="L185" s="750"/>
      <c r="M185" s="750"/>
      <c r="N185" s="747"/>
      <c r="O185" s="750"/>
      <c r="P185" s="750"/>
      <c r="Q185" s="747"/>
      <c r="R185" s="750"/>
    </row>
    <row r="186" spans="1:18" ht="12.75">
      <c r="A186" s="750"/>
      <c r="B186" s="750"/>
      <c r="C186" s="750"/>
      <c r="D186" s="750"/>
      <c r="E186" s="750"/>
      <c r="F186" s="750"/>
      <c r="G186" s="750"/>
      <c r="H186" s="750"/>
      <c r="I186" s="750"/>
      <c r="J186" s="750"/>
      <c r="K186" s="747"/>
      <c r="L186" s="750"/>
      <c r="M186" s="750"/>
      <c r="N186" s="747"/>
      <c r="O186" s="750"/>
      <c r="P186" s="750"/>
      <c r="Q186" s="747"/>
      <c r="R186" s="750"/>
    </row>
    <row r="187" spans="1:18" ht="12.75">
      <c r="A187" s="750"/>
      <c r="B187" s="750"/>
      <c r="C187" s="750"/>
      <c r="D187" s="750"/>
      <c r="E187" s="750"/>
      <c r="F187" s="750"/>
      <c r="G187" s="750"/>
      <c r="H187" s="750"/>
      <c r="I187" s="750"/>
      <c r="J187" s="750"/>
      <c r="K187" s="747"/>
      <c r="L187" s="750"/>
      <c r="M187" s="750"/>
      <c r="N187" s="747"/>
      <c r="O187" s="750"/>
      <c r="P187" s="750"/>
      <c r="Q187" s="747"/>
      <c r="R187" s="750"/>
    </row>
    <row r="188" spans="1:18" ht="12.75">
      <c r="A188" s="750"/>
      <c r="B188" s="750"/>
      <c r="C188" s="750"/>
      <c r="D188" s="750"/>
      <c r="E188" s="750"/>
      <c r="F188" s="750"/>
      <c r="G188" s="750"/>
      <c r="H188" s="750"/>
      <c r="I188" s="750"/>
      <c r="J188" s="750"/>
      <c r="K188" s="747"/>
      <c r="L188" s="750"/>
      <c r="M188" s="750"/>
      <c r="N188" s="747"/>
      <c r="O188" s="750"/>
      <c r="P188" s="750"/>
      <c r="Q188" s="747"/>
      <c r="R188" s="750"/>
    </row>
    <row r="189" spans="1:18" ht="12.75">
      <c r="A189" s="750"/>
      <c r="B189" s="750"/>
      <c r="C189" s="750"/>
      <c r="D189" s="750"/>
      <c r="E189" s="750"/>
      <c r="F189" s="750"/>
      <c r="G189" s="750"/>
      <c r="H189" s="750"/>
      <c r="I189" s="750"/>
      <c r="J189" s="750"/>
      <c r="K189" s="747"/>
      <c r="L189" s="750"/>
      <c r="M189" s="750"/>
      <c r="N189" s="747"/>
      <c r="O189" s="750"/>
      <c r="P189" s="750"/>
      <c r="Q189" s="747"/>
      <c r="R189" s="750"/>
    </row>
    <row r="190" spans="1:18" ht="12.75">
      <c r="A190" s="750"/>
      <c r="B190" s="750"/>
      <c r="C190" s="750"/>
      <c r="D190" s="750"/>
      <c r="E190" s="750"/>
      <c r="F190" s="750"/>
      <c r="G190" s="750"/>
      <c r="H190" s="750"/>
      <c r="I190" s="750"/>
      <c r="J190" s="750"/>
      <c r="K190" s="747"/>
      <c r="L190" s="750"/>
      <c r="M190" s="750"/>
      <c r="N190" s="747"/>
      <c r="O190" s="750"/>
      <c r="P190" s="750"/>
      <c r="Q190" s="747"/>
      <c r="R190" s="750"/>
    </row>
    <row r="191" spans="1:18" ht="12.75">
      <c r="A191" s="750"/>
      <c r="B191" s="750"/>
      <c r="C191" s="750"/>
      <c r="D191" s="750"/>
      <c r="E191" s="750"/>
      <c r="F191" s="750"/>
      <c r="G191" s="750"/>
      <c r="H191" s="750"/>
      <c r="I191" s="750"/>
      <c r="J191" s="750"/>
      <c r="K191" s="747"/>
      <c r="L191" s="750"/>
      <c r="M191" s="750"/>
      <c r="N191" s="747"/>
      <c r="O191" s="750"/>
      <c r="P191" s="750"/>
      <c r="Q191" s="747"/>
      <c r="R191" s="750"/>
    </row>
    <row r="192" spans="1:18" ht="12.75">
      <c r="A192" s="750"/>
      <c r="B192" s="750"/>
      <c r="C192" s="750"/>
      <c r="D192" s="750"/>
      <c r="E192" s="750"/>
      <c r="F192" s="750"/>
      <c r="G192" s="750"/>
      <c r="H192" s="750"/>
      <c r="I192" s="750"/>
      <c r="J192" s="750"/>
      <c r="K192" s="747"/>
      <c r="L192" s="750"/>
      <c r="M192" s="750"/>
      <c r="N192" s="747"/>
      <c r="O192" s="750"/>
      <c r="P192" s="750"/>
      <c r="Q192" s="747"/>
      <c r="R192" s="750"/>
    </row>
    <row r="193" spans="1:18" ht="12.75">
      <c r="A193" s="750"/>
      <c r="B193" s="750"/>
      <c r="C193" s="750"/>
      <c r="D193" s="750"/>
      <c r="E193" s="750"/>
      <c r="F193" s="750"/>
      <c r="G193" s="750"/>
      <c r="H193" s="750"/>
      <c r="I193" s="750"/>
      <c r="J193" s="750"/>
      <c r="K193" s="747"/>
      <c r="L193" s="750"/>
      <c r="M193" s="750"/>
      <c r="N193" s="747"/>
      <c r="O193" s="750"/>
      <c r="P193" s="750"/>
      <c r="Q193" s="747"/>
      <c r="R193" s="750"/>
    </row>
    <row r="194" spans="1:18" ht="12.75">
      <c r="A194" s="750"/>
      <c r="B194" s="750"/>
      <c r="C194" s="750"/>
      <c r="D194" s="750"/>
      <c r="E194" s="750"/>
      <c r="F194" s="750"/>
      <c r="G194" s="750"/>
      <c r="H194" s="750"/>
      <c r="I194" s="750"/>
      <c r="J194" s="750"/>
      <c r="K194" s="747"/>
      <c r="L194" s="750"/>
      <c r="M194" s="750"/>
      <c r="N194" s="747"/>
      <c r="O194" s="750"/>
      <c r="P194" s="750"/>
      <c r="Q194" s="747"/>
      <c r="R194" s="750"/>
    </row>
    <row r="195" spans="1:18" ht="12.75">
      <c r="A195" s="750"/>
      <c r="B195" s="750"/>
      <c r="C195" s="750"/>
      <c r="D195" s="750"/>
      <c r="E195" s="750"/>
      <c r="F195" s="750"/>
      <c r="G195" s="750"/>
      <c r="H195" s="750"/>
      <c r="I195" s="750"/>
      <c r="J195" s="750"/>
      <c r="K195" s="747"/>
      <c r="L195" s="750"/>
      <c r="M195" s="750"/>
      <c r="N195" s="747"/>
      <c r="O195" s="750"/>
      <c r="P195" s="750"/>
      <c r="Q195" s="747"/>
      <c r="R195" s="750"/>
    </row>
    <row r="196" spans="1:18" ht="12.75">
      <c r="A196" s="750"/>
      <c r="B196" s="750"/>
      <c r="C196" s="750"/>
      <c r="D196" s="750"/>
      <c r="E196" s="750"/>
      <c r="F196" s="750"/>
      <c r="G196" s="750"/>
      <c r="H196" s="750"/>
      <c r="I196" s="750"/>
      <c r="J196" s="750"/>
      <c r="K196" s="747"/>
      <c r="L196" s="750"/>
      <c r="M196" s="750"/>
      <c r="N196" s="747"/>
      <c r="O196" s="750"/>
      <c r="P196" s="750"/>
      <c r="Q196" s="747"/>
      <c r="R196" s="750"/>
    </row>
    <row r="197" spans="1:18" ht="12.75">
      <c r="A197" s="750"/>
      <c r="B197" s="750"/>
      <c r="C197" s="750"/>
      <c r="D197" s="750"/>
      <c r="E197" s="750"/>
      <c r="F197" s="750"/>
      <c r="G197" s="750"/>
      <c r="H197" s="750"/>
      <c r="I197" s="750"/>
      <c r="J197" s="750"/>
      <c r="K197" s="747"/>
      <c r="L197" s="750"/>
      <c r="M197" s="750"/>
      <c r="N197" s="747"/>
      <c r="O197" s="750"/>
      <c r="P197" s="750"/>
      <c r="Q197" s="747"/>
      <c r="R197" s="750"/>
    </row>
    <row r="198" spans="1:18" ht="12.75">
      <c r="A198" s="750"/>
      <c r="B198" s="750"/>
      <c r="C198" s="750"/>
      <c r="D198" s="750"/>
      <c r="E198" s="750"/>
      <c r="F198" s="750"/>
      <c r="G198" s="750"/>
      <c r="H198" s="750"/>
      <c r="I198" s="750"/>
      <c r="J198" s="750"/>
      <c r="K198" s="747"/>
      <c r="L198" s="750"/>
      <c r="M198" s="750"/>
      <c r="N198" s="747"/>
      <c r="O198" s="750"/>
      <c r="P198" s="750"/>
      <c r="Q198" s="747"/>
      <c r="R198" s="750"/>
    </row>
    <row r="199" spans="1:18" ht="12.75">
      <c r="A199" s="750"/>
      <c r="B199" s="750"/>
      <c r="C199" s="750"/>
      <c r="D199" s="750"/>
      <c r="E199" s="750"/>
      <c r="F199" s="750"/>
      <c r="G199" s="750"/>
      <c r="H199" s="750"/>
      <c r="I199" s="750"/>
      <c r="J199" s="750"/>
      <c r="K199" s="747"/>
      <c r="L199" s="750"/>
      <c r="M199" s="750"/>
      <c r="N199" s="747"/>
      <c r="O199" s="750"/>
      <c r="P199" s="750"/>
      <c r="Q199" s="747"/>
      <c r="R199" s="750"/>
    </row>
    <row r="200" spans="1:18" ht="12.75">
      <c r="A200" s="750"/>
      <c r="B200" s="750"/>
      <c r="C200" s="750"/>
      <c r="D200" s="750"/>
      <c r="E200" s="750"/>
      <c r="F200" s="750"/>
      <c r="G200" s="750"/>
      <c r="H200" s="750"/>
      <c r="I200" s="750"/>
      <c r="J200" s="750"/>
      <c r="K200" s="747"/>
      <c r="L200" s="750"/>
      <c r="M200" s="750"/>
      <c r="N200" s="747"/>
      <c r="O200" s="750"/>
      <c r="P200" s="750"/>
      <c r="Q200" s="747"/>
      <c r="R200" s="750"/>
    </row>
    <row r="201" spans="1:18" ht="12.75">
      <c r="A201" s="750"/>
      <c r="B201" s="750"/>
      <c r="C201" s="750"/>
      <c r="D201" s="750"/>
      <c r="E201" s="750"/>
      <c r="F201" s="750"/>
      <c r="G201" s="750"/>
      <c r="H201" s="750"/>
      <c r="I201" s="750"/>
      <c r="J201" s="750"/>
      <c r="K201" s="747"/>
      <c r="L201" s="750"/>
      <c r="M201" s="750"/>
      <c r="N201" s="747"/>
      <c r="O201" s="750"/>
      <c r="P201" s="750"/>
      <c r="Q201" s="747"/>
      <c r="R201" s="750"/>
    </row>
    <row r="202" spans="1:18" ht="12.75">
      <c r="A202" s="750"/>
      <c r="B202" s="750"/>
      <c r="C202" s="750"/>
      <c r="D202" s="750"/>
      <c r="E202" s="750"/>
      <c r="F202" s="750"/>
      <c r="G202" s="750"/>
      <c r="H202" s="750"/>
      <c r="I202" s="750"/>
      <c r="J202" s="750"/>
      <c r="K202" s="747"/>
      <c r="L202" s="750"/>
      <c r="M202" s="750"/>
      <c r="N202" s="747"/>
      <c r="O202" s="750"/>
      <c r="P202" s="750"/>
      <c r="Q202" s="747"/>
      <c r="R202" s="750"/>
    </row>
    <row r="203" spans="1:18" ht="12.75">
      <c r="A203" s="750"/>
      <c r="B203" s="750"/>
      <c r="C203" s="750"/>
      <c r="D203" s="750"/>
      <c r="E203" s="750"/>
      <c r="F203" s="750"/>
      <c r="G203" s="750"/>
      <c r="H203" s="750"/>
      <c r="I203" s="750"/>
      <c r="J203" s="750"/>
      <c r="K203" s="747"/>
      <c r="L203" s="750"/>
      <c r="M203" s="750"/>
      <c r="N203" s="747"/>
      <c r="O203" s="750"/>
      <c r="P203" s="750"/>
      <c r="Q203" s="747"/>
      <c r="R203" s="750"/>
    </row>
    <row r="204" spans="1:18" ht="12.75">
      <c r="A204" s="750"/>
      <c r="B204" s="750"/>
      <c r="C204" s="750"/>
      <c r="D204" s="750"/>
      <c r="E204" s="750"/>
      <c r="F204" s="750"/>
      <c r="G204" s="750"/>
      <c r="H204" s="750"/>
      <c r="I204" s="750"/>
      <c r="J204" s="750"/>
      <c r="K204" s="747"/>
      <c r="L204" s="750"/>
      <c r="M204" s="750"/>
      <c r="N204" s="747"/>
      <c r="O204" s="750"/>
      <c r="P204" s="750"/>
      <c r="Q204" s="747"/>
      <c r="R204" s="750"/>
    </row>
    <row r="205" spans="1:18" ht="12.75">
      <c r="A205" s="750"/>
      <c r="B205" s="750"/>
      <c r="C205" s="750"/>
      <c r="D205" s="750"/>
      <c r="E205" s="750"/>
      <c r="F205" s="750"/>
      <c r="G205" s="750"/>
      <c r="H205" s="750"/>
      <c r="I205" s="750"/>
      <c r="J205" s="750"/>
      <c r="K205" s="747"/>
      <c r="L205" s="750"/>
      <c r="M205" s="750"/>
      <c r="N205" s="747"/>
      <c r="O205" s="750"/>
      <c r="P205" s="750"/>
      <c r="Q205" s="747"/>
      <c r="R205" s="750"/>
    </row>
    <row r="206" spans="1:18" ht="12.75">
      <c r="A206" s="750"/>
      <c r="B206" s="750"/>
      <c r="C206" s="750"/>
      <c r="D206" s="750"/>
      <c r="E206" s="750"/>
      <c r="F206" s="750"/>
      <c r="G206" s="750"/>
      <c r="H206" s="750"/>
      <c r="I206" s="750"/>
      <c r="J206" s="750"/>
      <c r="K206" s="747"/>
      <c r="L206" s="750"/>
      <c r="M206" s="750"/>
      <c r="N206" s="747"/>
      <c r="O206" s="750"/>
      <c r="P206" s="750"/>
      <c r="Q206" s="747"/>
      <c r="R206" s="750"/>
    </row>
    <row r="207" spans="1:18" ht="12.75">
      <c r="A207" s="750"/>
      <c r="B207" s="750"/>
      <c r="C207" s="750"/>
      <c r="D207" s="750"/>
      <c r="E207" s="750"/>
      <c r="F207" s="750"/>
      <c r="G207" s="750"/>
      <c r="H207" s="750"/>
      <c r="I207" s="750"/>
      <c r="J207" s="750"/>
      <c r="K207" s="747"/>
      <c r="L207" s="750"/>
      <c r="M207" s="750"/>
      <c r="N207" s="747"/>
      <c r="O207" s="750"/>
      <c r="P207" s="750"/>
      <c r="Q207" s="747"/>
      <c r="R207" s="750"/>
    </row>
    <row r="208" spans="1:18" ht="12.75">
      <c r="A208" s="750"/>
      <c r="B208" s="750"/>
      <c r="C208" s="750"/>
      <c r="D208" s="750"/>
      <c r="E208" s="750"/>
      <c r="F208" s="750"/>
      <c r="G208" s="750"/>
      <c r="H208" s="750"/>
      <c r="I208" s="750"/>
      <c r="J208" s="750"/>
      <c r="K208" s="747"/>
      <c r="L208" s="750"/>
      <c r="M208" s="750"/>
      <c r="N208" s="747"/>
      <c r="O208" s="750"/>
      <c r="P208" s="750"/>
      <c r="Q208" s="747"/>
      <c r="R208" s="750"/>
    </row>
    <row r="209" spans="1:18" ht="12.75">
      <c r="A209" s="750"/>
      <c r="B209" s="750"/>
      <c r="C209" s="750"/>
      <c r="D209" s="750"/>
      <c r="E209" s="750"/>
      <c r="F209" s="750"/>
      <c r="G209" s="750"/>
      <c r="H209" s="750"/>
      <c r="I209" s="750"/>
      <c r="J209" s="750"/>
      <c r="K209" s="747"/>
      <c r="L209" s="750"/>
      <c r="M209" s="750"/>
      <c r="N209" s="747"/>
      <c r="O209" s="750"/>
      <c r="P209" s="750"/>
      <c r="Q209" s="747"/>
      <c r="R209" s="750"/>
    </row>
    <row r="210" spans="1:18" ht="12.75">
      <c r="A210" s="750"/>
      <c r="B210" s="750"/>
      <c r="C210" s="750"/>
      <c r="D210" s="750"/>
      <c r="E210" s="750"/>
      <c r="F210" s="750"/>
      <c r="G210" s="750"/>
      <c r="H210" s="750"/>
      <c r="I210" s="750"/>
      <c r="J210" s="750"/>
      <c r="K210" s="747"/>
      <c r="L210" s="750"/>
      <c r="M210" s="750"/>
      <c r="N210" s="747"/>
      <c r="O210" s="750"/>
      <c r="P210" s="750"/>
      <c r="Q210" s="747"/>
      <c r="R210" s="750"/>
    </row>
    <row r="211" spans="1:18" ht="12.75">
      <c r="A211" s="750"/>
      <c r="B211" s="750"/>
      <c r="C211" s="750"/>
      <c r="D211" s="750"/>
      <c r="E211" s="750"/>
      <c r="F211" s="750"/>
      <c r="G211" s="750"/>
      <c r="H211" s="750"/>
      <c r="I211" s="750"/>
      <c r="J211" s="750"/>
      <c r="K211" s="747"/>
      <c r="L211" s="750"/>
      <c r="M211" s="750"/>
      <c r="N211" s="747"/>
      <c r="O211" s="750"/>
      <c r="P211" s="750"/>
      <c r="Q211" s="747"/>
      <c r="R211" s="750"/>
    </row>
    <row r="212" spans="1:18" ht="12.75">
      <c r="A212" s="750"/>
      <c r="B212" s="750"/>
      <c r="C212" s="750"/>
      <c r="D212" s="750"/>
      <c r="E212" s="750"/>
      <c r="F212" s="750"/>
      <c r="G212" s="750"/>
      <c r="H212" s="750"/>
      <c r="I212" s="750"/>
      <c r="J212" s="750"/>
      <c r="K212" s="747"/>
      <c r="L212" s="750"/>
      <c r="M212" s="750"/>
      <c r="N212" s="747"/>
      <c r="O212" s="750"/>
      <c r="P212" s="750"/>
      <c r="Q212" s="747"/>
      <c r="R212" s="750"/>
    </row>
    <row r="213" spans="1:18" ht="12.75">
      <c r="A213" s="750"/>
      <c r="B213" s="750"/>
      <c r="C213" s="750"/>
      <c r="D213" s="750"/>
      <c r="E213" s="750"/>
      <c r="F213" s="750"/>
      <c r="G213" s="750"/>
      <c r="H213" s="750"/>
      <c r="I213" s="750"/>
      <c r="J213" s="750"/>
      <c r="K213" s="747"/>
      <c r="L213" s="750"/>
      <c r="M213" s="750"/>
      <c r="N213" s="747"/>
      <c r="O213" s="750"/>
      <c r="P213" s="750"/>
      <c r="Q213" s="747"/>
      <c r="R213" s="750"/>
    </row>
    <row r="214" spans="1:18" ht="12.75">
      <c r="A214" s="750"/>
      <c r="B214" s="750"/>
      <c r="C214" s="750"/>
      <c r="D214" s="750"/>
      <c r="E214" s="750"/>
      <c r="F214" s="750"/>
      <c r="G214" s="750"/>
      <c r="H214" s="750"/>
      <c r="I214" s="750"/>
      <c r="J214" s="750"/>
      <c r="K214" s="747"/>
      <c r="L214" s="750"/>
      <c r="M214" s="750"/>
      <c r="N214" s="747"/>
      <c r="O214" s="750"/>
      <c r="P214" s="750"/>
      <c r="Q214" s="747"/>
      <c r="R214" s="750"/>
    </row>
    <row r="215" spans="1:18" ht="12.75">
      <c r="A215" s="750"/>
      <c r="B215" s="750"/>
      <c r="C215" s="750"/>
      <c r="D215" s="750"/>
      <c r="E215" s="750"/>
      <c r="F215" s="750"/>
      <c r="G215" s="750"/>
      <c r="H215" s="750"/>
      <c r="I215" s="750"/>
      <c r="J215" s="750"/>
      <c r="K215" s="747"/>
      <c r="L215" s="750"/>
      <c r="M215" s="750"/>
      <c r="N215" s="747"/>
      <c r="O215" s="750"/>
      <c r="P215" s="750"/>
      <c r="Q215" s="747"/>
      <c r="R215" s="750"/>
    </row>
    <row r="216" spans="1:18" ht="12.75">
      <c r="A216" s="750"/>
      <c r="B216" s="750"/>
      <c r="C216" s="750"/>
      <c r="D216" s="750"/>
      <c r="E216" s="750"/>
      <c r="F216" s="750"/>
      <c r="G216" s="750"/>
      <c r="H216" s="750"/>
      <c r="I216" s="750"/>
      <c r="J216" s="750"/>
      <c r="K216" s="747"/>
      <c r="L216" s="750"/>
      <c r="M216" s="750"/>
      <c r="N216" s="747"/>
      <c r="O216" s="750"/>
      <c r="P216" s="750"/>
      <c r="Q216" s="747"/>
      <c r="R216" s="750"/>
    </row>
    <row r="217" spans="1:18" ht="12.75">
      <c r="A217" s="750"/>
      <c r="B217" s="750"/>
      <c r="C217" s="750"/>
      <c r="D217" s="750"/>
      <c r="E217" s="750"/>
      <c r="F217" s="750"/>
      <c r="G217" s="750"/>
      <c r="H217" s="750"/>
      <c r="I217" s="750"/>
      <c r="J217" s="750"/>
      <c r="K217" s="747"/>
      <c r="L217" s="750"/>
      <c r="M217" s="750"/>
      <c r="N217" s="747"/>
      <c r="O217" s="750"/>
      <c r="P217" s="750"/>
      <c r="Q217" s="747"/>
      <c r="R217" s="750"/>
    </row>
    <row r="218" spans="1:18" ht="12.75">
      <c r="A218" s="750"/>
      <c r="B218" s="750"/>
      <c r="C218" s="750"/>
      <c r="D218" s="750"/>
      <c r="E218" s="750"/>
      <c r="F218" s="750"/>
      <c r="G218" s="750"/>
      <c r="H218" s="750"/>
      <c r="I218" s="750"/>
      <c r="J218" s="750"/>
      <c r="K218" s="747"/>
      <c r="L218" s="750"/>
      <c r="M218" s="750"/>
      <c r="N218" s="747"/>
      <c r="O218" s="750"/>
      <c r="P218" s="750"/>
      <c r="Q218" s="747"/>
      <c r="R218" s="750"/>
    </row>
    <row r="219" spans="1:18" ht="12.75">
      <c r="A219" s="750"/>
      <c r="B219" s="750"/>
      <c r="C219" s="750"/>
      <c r="D219" s="750"/>
      <c r="E219" s="750"/>
      <c r="F219" s="750"/>
      <c r="G219" s="750"/>
      <c r="H219" s="750"/>
      <c r="I219" s="750"/>
      <c r="J219" s="750"/>
      <c r="K219" s="747"/>
      <c r="L219" s="750"/>
      <c r="M219" s="750"/>
      <c r="N219" s="747"/>
      <c r="O219" s="750"/>
      <c r="P219" s="750"/>
      <c r="Q219" s="747"/>
      <c r="R219" s="750"/>
    </row>
    <row r="220" spans="1:18" ht="12.75">
      <c r="A220" s="750"/>
      <c r="B220" s="750"/>
      <c r="C220" s="750"/>
      <c r="D220" s="750"/>
      <c r="E220" s="750"/>
      <c r="F220" s="750"/>
      <c r="G220" s="750"/>
      <c r="H220" s="750"/>
      <c r="I220" s="750"/>
      <c r="J220" s="750"/>
      <c r="K220" s="747"/>
      <c r="L220" s="750"/>
      <c r="M220" s="750"/>
      <c r="N220" s="747"/>
      <c r="O220" s="750"/>
      <c r="P220" s="750"/>
      <c r="Q220" s="747"/>
      <c r="R220" s="750"/>
    </row>
    <row r="221" spans="1:18" ht="12.75">
      <c r="A221" s="750"/>
      <c r="B221" s="750"/>
      <c r="C221" s="750"/>
      <c r="D221" s="750"/>
      <c r="E221" s="750"/>
      <c r="F221" s="750"/>
      <c r="G221" s="750"/>
      <c r="H221" s="750"/>
      <c r="I221" s="750"/>
      <c r="J221" s="750"/>
      <c r="K221" s="747"/>
      <c r="L221" s="750"/>
      <c r="M221" s="750"/>
      <c r="N221" s="747"/>
      <c r="O221" s="750"/>
      <c r="P221" s="750"/>
      <c r="Q221" s="747"/>
      <c r="R221" s="750"/>
    </row>
    <row r="222" spans="1:18" ht="12.75">
      <c r="A222" s="750"/>
      <c r="B222" s="750"/>
      <c r="C222" s="750"/>
      <c r="D222" s="750"/>
      <c r="E222" s="750"/>
      <c r="F222" s="750"/>
      <c r="G222" s="750"/>
      <c r="H222" s="750"/>
      <c r="I222" s="750"/>
      <c r="J222" s="750"/>
      <c r="K222" s="747"/>
      <c r="L222" s="750"/>
      <c r="M222" s="750"/>
      <c r="N222" s="747"/>
      <c r="O222" s="750"/>
      <c r="P222" s="750"/>
      <c r="Q222" s="747"/>
      <c r="R222" s="750"/>
    </row>
    <row r="223" spans="1:18" ht="12.75">
      <c r="A223" s="750"/>
      <c r="B223" s="750"/>
      <c r="C223" s="750"/>
      <c r="D223" s="750"/>
      <c r="E223" s="750"/>
      <c r="F223" s="750"/>
      <c r="G223" s="750"/>
      <c r="H223" s="750"/>
      <c r="I223" s="750"/>
      <c r="J223" s="750"/>
      <c r="K223" s="747"/>
      <c r="L223" s="750"/>
      <c r="M223" s="750"/>
      <c r="N223" s="747"/>
      <c r="O223" s="750"/>
      <c r="P223" s="750"/>
      <c r="Q223" s="747"/>
      <c r="R223" s="750"/>
    </row>
    <row r="224" spans="1:18" ht="12.75">
      <c r="A224" s="750"/>
      <c r="B224" s="750"/>
      <c r="C224" s="750"/>
      <c r="D224" s="750"/>
      <c r="E224" s="750"/>
      <c r="F224" s="750"/>
      <c r="G224" s="750"/>
      <c r="H224" s="750"/>
      <c r="I224" s="750"/>
      <c r="J224" s="750"/>
      <c r="K224" s="747"/>
      <c r="L224" s="750"/>
      <c r="M224" s="750"/>
      <c r="N224" s="747"/>
      <c r="O224" s="750"/>
      <c r="P224" s="750"/>
      <c r="Q224" s="747"/>
      <c r="R224" s="750"/>
    </row>
    <row r="225" spans="1:18" ht="12.75">
      <c r="A225" s="750"/>
      <c r="B225" s="750"/>
      <c r="C225" s="750"/>
      <c r="D225" s="750"/>
      <c r="E225" s="750"/>
      <c r="F225" s="750"/>
      <c r="G225" s="750"/>
      <c r="H225" s="750"/>
      <c r="I225" s="750"/>
      <c r="J225" s="750"/>
      <c r="K225" s="747"/>
      <c r="L225" s="750"/>
      <c r="M225" s="750"/>
      <c r="N225" s="747"/>
      <c r="O225" s="750"/>
      <c r="P225" s="750"/>
      <c r="Q225" s="747"/>
      <c r="R225" s="750"/>
    </row>
    <row r="312" ht="12.75">
      <c r="O312" s="782">
        <f>SUM(O311)</f>
        <v>0</v>
      </c>
    </row>
    <row r="314" ht="12.75">
      <c r="O314" s="723">
        <f>SUM(O312:O313)</f>
        <v>0</v>
      </c>
    </row>
    <row r="317" spans="3:12" ht="18" customHeight="1">
      <c r="C317" s="723" t="s">
        <v>496</v>
      </c>
      <c r="D317" s="782">
        <f>SUM(D316)</f>
        <v>0</v>
      </c>
      <c r="E317" s="782">
        <f aca="true" t="shared" si="0" ref="E317:L317">SUM(E316)</f>
        <v>0</v>
      </c>
      <c r="F317" s="782">
        <f t="shared" si="0"/>
        <v>0</v>
      </c>
      <c r="G317" s="782">
        <f t="shared" si="0"/>
        <v>0</v>
      </c>
      <c r="H317" s="782">
        <f t="shared" si="0"/>
        <v>0</v>
      </c>
      <c r="I317" s="782">
        <f t="shared" si="0"/>
        <v>0</v>
      </c>
      <c r="J317" s="782">
        <f t="shared" si="0"/>
        <v>0</v>
      </c>
      <c r="K317" s="782">
        <f t="shared" si="0"/>
        <v>0</v>
      </c>
      <c r="L317" s="782">
        <f t="shared" si="0"/>
        <v>0</v>
      </c>
    </row>
    <row r="319" spans="4:12" ht="12.75">
      <c r="D319" s="723">
        <f>SUM(D317:D318)</f>
        <v>0</v>
      </c>
      <c r="E319" s="723">
        <f aca="true" t="shared" si="1" ref="E319:L319">SUM(E317:E318)</f>
        <v>0</v>
      </c>
      <c r="F319" s="723">
        <f t="shared" si="1"/>
        <v>0</v>
      </c>
      <c r="G319" s="723">
        <f t="shared" si="1"/>
        <v>0</v>
      </c>
      <c r="H319" s="723">
        <f t="shared" si="1"/>
        <v>0</v>
      </c>
      <c r="I319" s="723">
        <f t="shared" si="1"/>
        <v>0</v>
      </c>
      <c r="J319" s="723">
        <f t="shared" si="1"/>
        <v>0</v>
      </c>
      <c r="K319" s="724">
        <f t="shared" si="1"/>
        <v>0</v>
      </c>
      <c r="L319" s="723">
        <f t="shared" si="1"/>
        <v>0</v>
      </c>
    </row>
    <row r="361" ht="12.75">
      <c r="O361" s="782"/>
    </row>
    <row r="366" spans="4:12" ht="12.75">
      <c r="D366" s="783"/>
      <c r="E366" s="782"/>
      <c r="F366" s="782"/>
      <c r="G366" s="782"/>
      <c r="H366" s="782"/>
      <c r="I366" s="782"/>
      <c r="J366" s="782"/>
      <c r="K366" s="782"/>
      <c r="L366" s="782"/>
    </row>
    <row r="501" ht="13.5" customHeight="1"/>
    <row r="757" ht="12.75">
      <c r="O757" s="782"/>
    </row>
    <row r="762" spans="4:12" ht="12.75">
      <c r="D762" s="783"/>
      <c r="E762" s="782"/>
      <c r="F762" s="782"/>
      <c r="G762" s="782"/>
      <c r="H762" s="782"/>
      <c r="I762" s="782"/>
      <c r="J762" s="782"/>
      <c r="K762" s="782"/>
      <c r="L762" s="782"/>
    </row>
    <row r="1136" ht="27.75" customHeight="1"/>
    <row r="1824" ht="13.5" customHeight="1"/>
  </sheetData>
  <sheetProtection/>
  <mergeCells count="9">
    <mergeCell ref="A57:Q57"/>
    <mergeCell ref="O5:Q5"/>
    <mergeCell ref="A2:Q2"/>
    <mergeCell ref="A3:Q3"/>
    <mergeCell ref="L5:N5"/>
    <mergeCell ref="I5:K5"/>
    <mergeCell ref="C5:E5"/>
    <mergeCell ref="F5:H5"/>
    <mergeCell ref="A56:Q56"/>
  </mergeCells>
  <printOptions horizontalCentered="1"/>
  <pageMargins left="0.11811023622047245" right="0.11811023622047245" top="0.5511811023622047" bottom="0.35433070866141736" header="0.31496062992125984" footer="0.31496062992125984"/>
  <pageSetup fitToHeight="3" fitToWidth="1" horizontalDpi="600" verticalDpi="600" orientation="landscape" paperSize="9" scale="87" r:id="rId1"/>
  <headerFooter>
    <oddFooter>&amp;R&amp;A</oddFooter>
  </headerFooter>
</worksheet>
</file>

<file path=xl/worksheets/sheet3.xml><?xml version="1.0" encoding="utf-8"?>
<worksheet xmlns="http://schemas.openxmlformats.org/spreadsheetml/2006/main" xmlns:r="http://schemas.openxmlformats.org/officeDocument/2006/relationships">
  <dimension ref="A1:U765"/>
  <sheetViews>
    <sheetView zoomScalePageLayoutView="0" workbookViewId="0" topLeftCell="A1">
      <selection activeCell="A100" sqref="A100"/>
    </sheetView>
  </sheetViews>
  <sheetFormatPr defaultColWidth="9.140625" defaultRowHeight="12.75"/>
  <cols>
    <col min="1" max="1" width="1.1484375" style="1" customWidth="1"/>
    <col min="2" max="2" width="40.421875" style="1" customWidth="1"/>
    <col min="3" max="3" width="7.7109375" style="18" customWidth="1"/>
    <col min="4" max="5" width="7.57421875" style="18" customWidth="1"/>
    <col min="6" max="6" width="8.28125" style="18" customWidth="1"/>
    <col min="7" max="8" width="7.140625" style="18" customWidth="1"/>
    <col min="9" max="9" width="7.57421875" style="18" customWidth="1"/>
    <col min="10" max="11" width="8.140625" style="18" customWidth="1"/>
    <col min="12" max="13" width="6.28125" style="18" customWidth="1"/>
    <col min="14" max="14" width="6.28125" style="20" customWidth="1"/>
    <col min="15" max="17" width="7.8515625" style="18" customWidth="1"/>
    <col min="18" max="18" width="8.00390625" style="20" customWidth="1"/>
    <col min="19" max="20" width="7.57421875" style="20" customWidth="1"/>
    <col min="21" max="21" width="13.7109375" style="18" customWidth="1"/>
    <col min="22" max="16384" width="8.8515625" style="18" customWidth="1"/>
  </cols>
  <sheetData>
    <row r="1" ht="12.75">
      <c r="A1" s="1" t="s">
        <v>804</v>
      </c>
    </row>
    <row r="2" spans="1:17" ht="12.75">
      <c r="A2" s="799" t="s">
        <v>297</v>
      </c>
      <c r="B2" s="800"/>
      <c r="C2" s="800"/>
      <c r="D2" s="800"/>
      <c r="E2" s="800"/>
      <c r="F2" s="800"/>
      <c r="G2" s="800"/>
      <c r="H2" s="800"/>
      <c r="I2" s="800"/>
      <c r="J2" s="800"/>
      <c r="K2" s="800"/>
      <c r="L2" s="800"/>
      <c r="M2" s="800"/>
      <c r="N2" s="800"/>
      <c r="O2" s="800"/>
      <c r="P2" s="800"/>
      <c r="Q2" s="800"/>
    </row>
    <row r="3" spans="1:17" ht="29.25" customHeight="1">
      <c r="A3" s="787" t="s">
        <v>372</v>
      </c>
      <c r="B3" s="787"/>
      <c r="C3" s="787"/>
      <c r="D3" s="787"/>
      <c r="E3" s="787"/>
      <c r="F3" s="787"/>
      <c r="G3" s="787"/>
      <c r="H3" s="787"/>
      <c r="I3" s="787"/>
      <c r="J3" s="787"/>
      <c r="K3" s="787"/>
      <c r="L3" s="787"/>
      <c r="M3" s="787"/>
      <c r="N3" s="787"/>
      <c r="O3" s="801"/>
      <c r="P3" s="801"/>
      <c r="Q3" s="801"/>
    </row>
    <row r="4" spans="1:17" ht="13.5" thickBot="1">
      <c r="A4" s="98"/>
      <c r="B4" s="98"/>
      <c r="C4" s="98"/>
      <c r="D4" s="98"/>
      <c r="E4" s="98"/>
      <c r="F4" s="98"/>
      <c r="G4" s="98"/>
      <c r="H4" s="98"/>
      <c r="I4" s="98"/>
      <c r="J4" s="98"/>
      <c r="K4" s="98"/>
      <c r="L4" s="98"/>
      <c r="M4" s="98"/>
      <c r="N4" s="98"/>
      <c r="O4" s="100"/>
      <c r="P4" s="100"/>
      <c r="Q4" s="100"/>
    </row>
    <row r="5" spans="1:17" ht="26.25" customHeight="1">
      <c r="A5" s="500"/>
      <c r="B5" s="498"/>
      <c r="C5" s="789" t="s">
        <v>311</v>
      </c>
      <c r="D5" s="790"/>
      <c r="E5" s="791"/>
      <c r="F5" s="790" t="s">
        <v>312</v>
      </c>
      <c r="G5" s="790"/>
      <c r="H5" s="790"/>
      <c r="I5" s="789" t="s">
        <v>383</v>
      </c>
      <c r="J5" s="790"/>
      <c r="K5" s="790"/>
      <c r="L5" s="789" t="s">
        <v>384</v>
      </c>
      <c r="M5" s="790"/>
      <c r="N5" s="791"/>
      <c r="O5" s="790" t="s">
        <v>300</v>
      </c>
      <c r="P5" s="790"/>
      <c r="Q5" s="790"/>
    </row>
    <row r="6" spans="1:17" ht="15" customHeight="1">
      <c r="A6" s="501"/>
      <c r="B6" s="499"/>
      <c r="C6" s="123" t="s">
        <v>301</v>
      </c>
      <c r="D6" s="124" t="s">
        <v>302</v>
      </c>
      <c r="E6" s="125" t="s">
        <v>303</v>
      </c>
      <c r="F6" s="124" t="s">
        <v>301</v>
      </c>
      <c r="G6" s="124" t="s">
        <v>302</v>
      </c>
      <c r="H6" s="124" t="s">
        <v>303</v>
      </c>
      <c r="I6" s="123" t="s">
        <v>301</v>
      </c>
      <c r="J6" s="124" t="s">
        <v>302</v>
      </c>
      <c r="K6" s="124" t="s">
        <v>303</v>
      </c>
      <c r="L6" s="123" t="s">
        <v>301</v>
      </c>
      <c r="M6" s="124" t="s">
        <v>302</v>
      </c>
      <c r="N6" s="125" t="s">
        <v>303</v>
      </c>
      <c r="O6" s="124" t="s">
        <v>301</v>
      </c>
      <c r="P6" s="124" t="s">
        <v>302</v>
      </c>
      <c r="Q6" s="124" t="s">
        <v>303</v>
      </c>
    </row>
    <row r="7" spans="1:17" ht="12.75">
      <c r="A7" s="1" t="s">
        <v>304</v>
      </c>
      <c r="C7" s="73">
        <v>45255</v>
      </c>
      <c r="D7" s="74">
        <v>60639</v>
      </c>
      <c r="E7" s="75">
        <v>105894</v>
      </c>
      <c r="F7" s="26">
        <v>0</v>
      </c>
      <c r="G7" s="26">
        <v>0</v>
      </c>
      <c r="H7" s="26">
        <v>0</v>
      </c>
      <c r="I7" s="22">
        <v>179</v>
      </c>
      <c r="J7" s="18">
        <v>201</v>
      </c>
      <c r="K7" s="18">
        <v>380</v>
      </c>
      <c r="L7" s="23">
        <v>0</v>
      </c>
      <c r="M7" s="24">
        <v>0</v>
      </c>
      <c r="N7" s="25">
        <v>0</v>
      </c>
      <c r="O7" s="74">
        <f>SUM(C7,F7,I7,L7)</f>
        <v>45434</v>
      </c>
      <c r="P7" s="26">
        <f aca="true" t="shared" si="0" ref="P7:Q10">SUM(D7,G7,J7,M7)</f>
        <v>60840</v>
      </c>
      <c r="Q7" s="26">
        <f t="shared" si="0"/>
        <v>106274</v>
      </c>
    </row>
    <row r="8" spans="1:17" ht="12.75">
      <c r="A8" s="1" t="s">
        <v>307</v>
      </c>
      <c r="C8" s="23">
        <v>31999</v>
      </c>
      <c r="D8" s="24">
        <v>32957</v>
      </c>
      <c r="E8" s="25">
        <v>64956</v>
      </c>
      <c r="F8" s="26">
        <v>0</v>
      </c>
      <c r="G8" s="26">
        <v>0</v>
      </c>
      <c r="H8" s="26">
        <v>0</v>
      </c>
      <c r="I8" s="23">
        <v>61</v>
      </c>
      <c r="J8" s="26">
        <v>65</v>
      </c>
      <c r="K8" s="26">
        <v>126</v>
      </c>
      <c r="L8" s="23">
        <v>0</v>
      </c>
      <c r="M8" s="24">
        <v>0</v>
      </c>
      <c r="N8" s="25">
        <v>0</v>
      </c>
      <c r="O8" s="24">
        <f>SUM(C8,F8,I8,L8)</f>
        <v>32060</v>
      </c>
      <c r="P8" s="26">
        <f t="shared" si="0"/>
        <v>33022</v>
      </c>
      <c r="Q8" s="26">
        <f t="shared" si="0"/>
        <v>65082</v>
      </c>
    </row>
    <row r="9" spans="1:17" ht="12.75">
      <c r="A9" s="785" t="s">
        <v>468</v>
      </c>
      <c r="B9" s="786"/>
      <c r="C9" s="23">
        <v>17869</v>
      </c>
      <c r="D9" s="24">
        <v>20011</v>
      </c>
      <c r="E9" s="25">
        <v>37880</v>
      </c>
      <c r="F9" s="26">
        <v>0</v>
      </c>
      <c r="G9" s="26">
        <v>0</v>
      </c>
      <c r="H9" s="26">
        <v>0</v>
      </c>
      <c r="I9" s="23">
        <v>61</v>
      </c>
      <c r="J9" s="26">
        <v>51</v>
      </c>
      <c r="K9" s="26">
        <v>112</v>
      </c>
      <c r="L9" s="23">
        <v>0</v>
      </c>
      <c r="M9" s="24">
        <v>0</v>
      </c>
      <c r="N9" s="25">
        <v>0</v>
      </c>
      <c r="O9" s="24">
        <f>SUM(C9,F9,I9,L9)</f>
        <v>17930</v>
      </c>
      <c r="P9" s="26">
        <f t="shared" si="0"/>
        <v>20062</v>
      </c>
      <c r="Q9" s="26">
        <f t="shared" si="0"/>
        <v>37992</v>
      </c>
    </row>
    <row r="10" spans="2:17" ht="12.75">
      <c r="B10" s="10" t="s">
        <v>300</v>
      </c>
      <c r="C10" s="11">
        <f>SUM(C7:C9)</f>
        <v>95123</v>
      </c>
      <c r="D10" s="12">
        <f aca="true" t="shared" si="1" ref="D10:N10">SUM(D7:D9)</f>
        <v>113607</v>
      </c>
      <c r="E10" s="13">
        <f t="shared" si="1"/>
        <v>208730</v>
      </c>
      <c r="F10" s="12">
        <f t="shared" si="1"/>
        <v>0</v>
      </c>
      <c r="G10" s="12">
        <f t="shared" si="1"/>
        <v>0</v>
      </c>
      <c r="H10" s="12">
        <f t="shared" si="1"/>
        <v>0</v>
      </c>
      <c r="I10" s="11">
        <f>SUM(I7:I9)</f>
        <v>301</v>
      </c>
      <c r="J10" s="12">
        <f>SUM(J7:J9)</f>
        <v>317</v>
      </c>
      <c r="K10" s="12">
        <f>SUM(K7:K9)</f>
        <v>618</v>
      </c>
      <c r="L10" s="11">
        <f t="shared" si="1"/>
        <v>0</v>
      </c>
      <c r="M10" s="12">
        <f t="shared" si="1"/>
        <v>0</v>
      </c>
      <c r="N10" s="13">
        <f t="shared" si="1"/>
        <v>0</v>
      </c>
      <c r="O10" s="12">
        <f>SUM(C10,F10,I10,L10)</f>
        <v>95424</v>
      </c>
      <c r="P10" s="12">
        <f t="shared" si="0"/>
        <v>113924</v>
      </c>
      <c r="Q10" s="12">
        <f t="shared" si="0"/>
        <v>209348</v>
      </c>
    </row>
    <row r="11" spans="2:17" ht="12.75">
      <c r="B11" s="10"/>
      <c r="C11" s="14"/>
      <c r="D11" s="15"/>
      <c r="E11" s="16"/>
      <c r="F11" s="15"/>
      <c r="G11" s="15"/>
      <c r="H11" s="15"/>
      <c r="I11" s="14"/>
      <c r="J11" s="15"/>
      <c r="K11" s="15"/>
      <c r="L11" s="14"/>
      <c r="M11" s="15"/>
      <c r="N11" s="16"/>
      <c r="O11" s="15"/>
      <c r="P11" s="15"/>
      <c r="Q11" s="15"/>
    </row>
    <row r="12" spans="1:17" ht="12.75">
      <c r="A12" s="1" t="s">
        <v>305</v>
      </c>
      <c r="B12" s="10"/>
      <c r="C12" s="23">
        <v>555</v>
      </c>
      <c r="D12" s="24">
        <v>2592</v>
      </c>
      <c r="E12" s="25">
        <v>3147</v>
      </c>
      <c r="F12" s="24">
        <v>0</v>
      </c>
      <c r="G12" s="24">
        <v>0</v>
      </c>
      <c r="H12" s="24">
        <v>0</v>
      </c>
      <c r="I12" s="23">
        <v>1</v>
      </c>
      <c r="J12" s="24">
        <v>0</v>
      </c>
      <c r="K12" s="24">
        <v>1</v>
      </c>
      <c r="L12" s="23">
        <v>0</v>
      </c>
      <c r="M12" s="24">
        <v>0</v>
      </c>
      <c r="N12" s="25">
        <v>0</v>
      </c>
      <c r="O12" s="24">
        <v>556</v>
      </c>
      <c r="P12" s="24">
        <v>2592</v>
      </c>
      <c r="Q12" s="24">
        <v>3148</v>
      </c>
    </row>
    <row r="13" spans="1:17" ht="12.75">
      <c r="A13" s="1" t="s">
        <v>308</v>
      </c>
      <c r="C13" s="23">
        <v>1922</v>
      </c>
      <c r="D13" s="24">
        <v>2719</v>
      </c>
      <c r="E13" s="25">
        <v>4641</v>
      </c>
      <c r="F13" s="26">
        <v>0</v>
      </c>
      <c r="G13" s="26">
        <v>0</v>
      </c>
      <c r="H13" s="26">
        <v>0</v>
      </c>
      <c r="I13" s="23">
        <v>0</v>
      </c>
      <c r="J13" s="26">
        <v>2</v>
      </c>
      <c r="K13" s="26">
        <v>2</v>
      </c>
      <c r="L13" s="23">
        <v>0</v>
      </c>
      <c r="M13" s="24">
        <v>0</v>
      </c>
      <c r="N13" s="25">
        <v>0</v>
      </c>
      <c r="O13" s="24">
        <v>1922</v>
      </c>
      <c r="P13" s="26">
        <v>2721</v>
      </c>
      <c r="Q13" s="26">
        <v>4643</v>
      </c>
    </row>
    <row r="14" spans="2:17" ht="12.75">
      <c r="B14" s="10" t="s">
        <v>300</v>
      </c>
      <c r="C14" s="11">
        <f aca="true" t="shared" si="2" ref="C14:N14">SUM(C12:C13)</f>
        <v>2477</v>
      </c>
      <c r="D14" s="12">
        <f t="shared" si="2"/>
        <v>5311</v>
      </c>
      <c r="E14" s="13">
        <f t="shared" si="2"/>
        <v>7788</v>
      </c>
      <c r="F14" s="12">
        <f t="shared" si="2"/>
        <v>0</v>
      </c>
      <c r="G14" s="12">
        <f t="shared" si="2"/>
        <v>0</v>
      </c>
      <c r="H14" s="12">
        <f t="shared" si="2"/>
        <v>0</v>
      </c>
      <c r="I14" s="11">
        <v>1</v>
      </c>
      <c r="J14" s="12">
        <v>2</v>
      </c>
      <c r="K14" s="12">
        <v>3</v>
      </c>
      <c r="L14" s="11">
        <f t="shared" si="2"/>
        <v>0</v>
      </c>
      <c r="M14" s="12">
        <f t="shared" si="2"/>
        <v>0</v>
      </c>
      <c r="N14" s="13">
        <f t="shared" si="2"/>
        <v>0</v>
      </c>
      <c r="O14" s="12">
        <f>SUM(C14,F14,I14,L14)</f>
        <v>2478</v>
      </c>
      <c r="P14" s="12">
        <f>SUM(D14,G14,J14,M14)</f>
        <v>5313</v>
      </c>
      <c r="Q14" s="12">
        <f>SUM(E14,H14,K14,N14)</f>
        <v>7791</v>
      </c>
    </row>
    <row r="15" spans="2:17" ht="12.75">
      <c r="B15" s="10"/>
      <c r="C15" s="14"/>
      <c r="D15" s="15"/>
      <c r="E15" s="16"/>
      <c r="F15" s="15"/>
      <c r="G15" s="15"/>
      <c r="H15" s="15"/>
      <c r="I15" s="14"/>
      <c r="J15" s="15"/>
      <c r="K15" s="15"/>
      <c r="L15" s="14"/>
      <c r="M15" s="15"/>
      <c r="N15" s="16"/>
      <c r="O15" s="15"/>
      <c r="P15" s="15"/>
      <c r="Q15" s="15"/>
    </row>
    <row r="16" spans="1:17" ht="28.5" customHeight="1">
      <c r="A16" s="785" t="s">
        <v>169</v>
      </c>
      <c r="B16" s="786"/>
      <c r="C16" s="23">
        <v>5</v>
      </c>
      <c r="D16" s="24">
        <v>11</v>
      </c>
      <c r="E16" s="25">
        <v>16</v>
      </c>
      <c r="F16" s="24">
        <v>0</v>
      </c>
      <c r="G16" s="24">
        <v>0</v>
      </c>
      <c r="H16" s="24">
        <v>0</v>
      </c>
      <c r="I16" s="23">
        <v>0</v>
      </c>
      <c r="J16" s="24">
        <v>0</v>
      </c>
      <c r="K16" s="24">
        <v>0</v>
      </c>
      <c r="L16" s="23">
        <v>0</v>
      </c>
      <c r="M16" s="24">
        <v>0</v>
      </c>
      <c r="N16" s="25">
        <v>0</v>
      </c>
      <c r="O16" s="24">
        <v>5</v>
      </c>
      <c r="P16" s="24">
        <v>11</v>
      </c>
      <c r="Q16" s="24">
        <v>16</v>
      </c>
    </row>
    <row r="17" spans="1:17" ht="15" customHeight="1">
      <c r="A17" s="1" t="s">
        <v>385</v>
      </c>
      <c r="B17" s="10"/>
      <c r="C17" s="23">
        <v>566</v>
      </c>
      <c r="D17" s="24">
        <v>1050</v>
      </c>
      <c r="E17" s="25">
        <v>1616</v>
      </c>
      <c r="F17" s="24">
        <v>0</v>
      </c>
      <c r="G17" s="24">
        <v>0</v>
      </c>
      <c r="H17" s="24">
        <v>0</v>
      </c>
      <c r="I17" s="23">
        <v>1</v>
      </c>
      <c r="J17" s="24">
        <v>5</v>
      </c>
      <c r="K17" s="24">
        <v>6</v>
      </c>
      <c r="L17" s="23">
        <v>0</v>
      </c>
      <c r="M17" s="24">
        <v>0</v>
      </c>
      <c r="N17" s="25">
        <v>0</v>
      </c>
      <c r="O17" s="24">
        <v>567</v>
      </c>
      <c r="P17" s="24">
        <v>1055</v>
      </c>
      <c r="Q17" s="24">
        <v>1622</v>
      </c>
    </row>
    <row r="18" spans="2:17" ht="12.75">
      <c r="B18" s="10" t="s">
        <v>300</v>
      </c>
      <c r="C18" s="11">
        <f aca="true" t="shared" si="3" ref="C18:N18">SUM(C16:C17)</f>
        <v>571</v>
      </c>
      <c r="D18" s="12">
        <f t="shared" si="3"/>
        <v>1061</v>
      </c>
      <c r="E18" s="13">
        <f t="shared" si="3"/>
        <v>1632</v>
      </c>
      <c r="F18" s="12">
        <f t="shared" si="3"/>
        <v>0</v>
      </c>
      <c r="G18" s="12">
        <f t="shared" si="3"/>
        <v>0</v>
      </c>
      <c r="H18" s="12">
        <f t="shared" si="3"/>
        <v>0</v>
      </c>
      <c r="I18" s="11">
        <v>1</v>
      </c>
      <c r="J18" s="12">
        <v>5</v>
      </c>
      <c r="K18" s="12">
        <v>6</v>
      </c>
      <c r="L18" s="11">
        <f t="shared" si="3"/>
        <v>0</v>
      </c>
      <c r="M18" s="12">
        <f t="shared" si="3"/>
        <v>0</v>
      </c>
      <c r="N18" s="13">
        <f t="shared" si="3"/>
        <v>0</v>
      </c>
      <c r="O18" s="12">
        <f>SUM(C18,F18,I18,L18)</f>
        <v>572</v>
      </c>
      <c r="P18" s="12">
        <f>SUM(D18,G18,J18,M18)</f>
        <v>1066</v>
      </c>
      <c r="Q18" s="12">
        <f>SUM(E18,H18,K18,N18)</f>
        <v>1638</v>
      </c>
    </row>
    <row r="19" spans="2:17" ht="12.75">
      <c r="B19" s="10"/>
      <c r="C19" s="14"/>
      <c r="D19" s="15"/>
      <c r="E19" s="16"/>
      <c r="F19" s="15"/>
      <c r="G19" s="15"/>
      <c r="H19" s="15"/>
      <c r="I19" s="14"/>
      <c r="J19" s="15"/>
      <c r="K19" s="15"/>
      <c r="L19" s="14"/>
      <c r="M19" s="15"/>
      <c r="N19" s="16"/>
      <c r="O19" s="15"/>
      <c r="P19" s="15"/>
      <c r="Q19" s="15"/>
    </row>
    <row r="20" spans="1:17" ht="12.75">
      <c r="A20" s="1" t="s">
        <v>309</v>
      </c>
      <c r="B20" s="10"/>
      <c r="C20" s="23">
        <v>3460</v>
      </c>
      <c r="D20" s="24">
        <v>3073</v>
      </c>
      <c r="E20" s="25">
        <v>6533</v>
      </c>
      <c r="F20" s="24">
        <v>0</v>
      </c>
      <c r="G20" s="24">
        <v>0</v>
      </c>
      <c r="H20" s="24">
        <v>0</v>
      </c>
      <c r="I20" s="23">
        <v>0</v>
      </c>
      <c r="J20" s="24">
        <v>0</v>
      </c>
      <c r="K20" s="24">
        <v>0</v>
      </c>
      <c r="L20" s="23">
        <v>0</v>
      </c>
      <c r="M20" s="24">
        <v>0</v>
      </c>
      <c r="N20" s="25">
        <v>0</v>
      </c>
      <c r="O20" s="24">
        <v>3460</v>
      </c>
      <c r="P20" s="24">
        <v>3073</v>
      </c>
      <c r="Q20" s="24">
        <v>6533</v>
      </c>
    </row>
    <row r="21" spans="1:17" ht="12.75">
      <c r="A21" s="1" t="s">
        <v>310</v>
      </c>
      <c r="C21" s="23">
        <v>2933</v>
      </c>
      <c r="D21" s="24">
        <v>2831</v>
      </c>
      <c r="E21" s="25">
        <v>5764</v>
      </c>
      <c r="F21" s="26">
        <v>0</v>
      </c>
      <c r="G21" s="26">
        <v>0</v>
      </c>
      <c r="H21" s="26">
        <v>0</v>
      </c>
      <c r="I21" s="23">
        <v>0</v>
      </c>
      <c r="J21" s="26">
        <v>0</v>
      </c>
      <c r="K21" s="26">
        <v>0</v>
      </c>
      <c r="L21" s="23">
        <v>0</v>
      </c>
      <c r="M21" s="24">
        <v>0</v>
      </c>
      <c r="N21" s="25">
        <v>0</v>
      </c>
      <c r="O21" s="24">
        <v>2933</v>
      </c>
      <c r="P21" s="26">
        <v>2831</v>
      </c>
      <c r="Q21" s="26">
        <v>5764</v>
      </c>
    </row>
    <row r="22" spans="2:17" ht="12.75">
      <c r="B22" s="10" t="s">
        <v>300</v>
      </c>
      <c r="C22" s="11">
        <f>SUM(C20:C21)</f>
        <v>6393</v>
      </c>
      <c r="D22" s="12">
        <f aca="true" t="shared" si="4" ref="D22:N22">SUM(D20:D21)</f>
        <v>5904</v>
      </c>
      <c r="E22" s="13">
        <f t="shared" si="4"/>
        <v>12297</v>
      </c>
      <c r="F22" s="12">
        <f t="shared" si="4"/>
        <v>0</v>
      </c>
      <c r="G22" s="12">
        <f t="shared" si="4"/>
        <v>0</v>
      </c>
      <c r="H22" s="12">
        <f t="shared" si="4"/>
        <v>0</v>
      </c>
      <c r="I22" s="11">
        <v>0</v>
      </c>
      <c r="J22" s="12">
        <v>0</v>
      </c>
      <c r="K22" s="12">
        <v>0</v>
      </c>
      <c r="L22" s="11">
        <f t="shared" si="4"/>
        <v>0</v>
      </c>
      <c r="M22" s="12">
        <f t="shared" si="4"/>
        <v>0</v>
      </c>
      <c r="N22" s="13">
        <f t="shared" si="4"/>
        <v>0</v>
      </c>
      <c r="O22" s="12">
        <f>SUM(C22,F22,I22,L22)</f>
        <v>6393</v>
      </c>
      <c r="P22" s="12">
        <f>SUM(D22,G22,J22,M22)</f>
        <v>5904</v>
      </c>
      <c r="Q22" s="12">
        <f>SUM(E22,H22,K22,N22)</f>
        <v>12297</v>
      </c>
    </row>
    <row r="23" spans="2:17" ht="12.75">
      <c r="B23" s="10"/>
      <c r="C23" s="14"/>
      <c r="D23" s="15"/>
      <c r="E23" s="16"/>
      <c r="F23" s="15"/>
      <c r="G23" s="15"/>
      <c r="H23" s="15"/>
      <c r="I23" s="14"/>
      <c r="J23" s="15"/>
      <c r="K23" s="15"/>
      <c r="L23" s="14"/>
      <c r="M23" s="15"/>
      <c r="N23" s="16"/>
      <c r="O23" s="15"/>
      <c r="P23" s="15"/>
      <c r="Q23" s="15"/>
    </row>
    <row r="24" spans="1:17" ht="12.75">
      <c r="A24" s="1" t="s">
        <v>313</v>
      </c>
      <c r="B24" s="10"/>
      <c r="C24" s="23">
        <v>1060</v>
      </c>
      <c r="D24" s="24">
        <v>912</v>
      </c>
      <c r="E24" s="25">
        <v>1972</v>
      </c>
      <c r="F24" s="24">
        <v>0</v>
      </c>
      <c r="G24" s="24">
        <v>0</v>
      </c>
      <c r="H24" s="24">
        <v>0</v>
      </c>
      <c r="I24" s="23">
        <v>6</v>
      </c>
      <c r="J24" s="24">
        <v>8</v>
      </c>
      <c r="K24" s="24">
        <v>14</v>
      </c>
      <c r="L24" s="23">
        <v>0</v>
      </c>
      <c r="M24" s="24">
        <v>0</v>
      </c>
      <c r="N24" s="25">
        <v>0</v>
      </c>
      <c r="O24" s="24">
        <v>1066</v>
      </c>
      <c r="P24" s="24">
        <v>920</v>
      </c>
      <c r="Q24" s="24">
        <v>1986</v>
      </c>
    </row>
    <row r="25" spans="1:17" ht="12.75">
      <c r="A25" s="1" t="s">
        <v>314</v>
      </c>
      <c r="C25" s="23">
        <v>2833</v>
      </c>
      <c r="D25" s="24">
        <v>3425</v>
      </c>
      <c r="E25" s="25">
        <v>6258</v>
      </c>
      <c r="F25" s="26">
        <v>0</v>
      </c>
      <c r="G25" s="26">
        <v>0</v>
      </c>
      <c r="H25" s="26">
        <v>0</v>
      </c>
      <c r="I25" s="23">
        <v>18</v>
      </c>
      <c r="J25" s="26">
        <v>40</v>
      </c>
      <c r="K25" s="26">
        <v>58</v>
      </c>
      <c r="L25" s="23">
        <v>0</v>
      </c>
      <c r="M25" s="24">
        <v>0</v>
      </c>
      <c r="N25" s="25">
        <v>0</v>
      </c>
      <c r="O25" s="24">
        <v>2851</v>
      </c>
      <c r="P25" s="26">
        <v>3465</v>
      </c>
      <c r="Q25" s="26">
        <v>6316</v>
      </c>
    </row>
    <row r="26" spans="2:17" ht="12.75">
      <c r="B26" s="10" t="s">
        <v>300</v>
      </c>
      <c r="C26" s="11">
        <f>SUM(C24:C25)</f>
        <v>3893</v>
      </c>
      <c r="D26" s="12">
        <f aca="true" t="shared" si="5" ref="D26:Q26">SUM(D24:D25)</f>
        <v>4337</v>
      </c>
      <c r="E26" s="13">
        <f t="shared" si="5"/>
        <v>8230</v>
      </c>
      <c r="F26" s="12">
        <f t="shared" si="5"/>
        <v>0</v>
      </c>
      <c r="G26" s="12">
        <f t="shared" si="5"/>
        <v>0</v>
      </c>
      <c r="H26" s="12">
        <f t="shared" si="5"/>
        <v>0</v>
      </c>
      <c r="I26" s="11">
        <v>24</v>
      </c>
      <c r="J26" s="12">
        <v>48</v>
      </c>
      <c r="K26" s="12">
        <v>72</v>
      </c>
      <c r="L26" s="11">
        <f t="shared" si="5"/>
        <v>0</v>
      </c>
      <c r="M26" s="12">
        <f t="shared" si="5"/>
        <v>0</v>
      </c>
      <c r="N26" s="13">
        <f t="shared" si="5"/>
        <v>0</v>
      </c>
      <c r="O26" s="12">
        <f t="shared" si="5"/>
        <v>3917</v>
      </c>
      <c r="P26" s="12">
        <f t="shared" si="5"/>
        <v>4385</v>
      </c>
      <c r="Q26" s="12">
        <f t="shared" si="5"/>
        <v>8302</v>
      </c>
    </row>
    <row r="27" spans="2:17" ht="12.75">
      <c r="B27" s="10"/>
      <c r="C27" s="14"/>
      <c r="D27" s="15"/>
      <c r="E27" s="16"/>
      <c r="F27" s="15"/>
      <c r="G27" s="15"/>
      <c r="H27" s="15"/>
      <c r="I27" s="14"/>
      <c r="J27" s="15"/>
      <c r="K27" s="15"/>
      <c r="L27" s="14"/>
      <c r="M27" s="15"/>
      <c r="N27" s="16"/>
      <c r="O27" s="15"/>
      <c r="P27" s="15"/>
      <c r="Q27" s="15"/>
    </row>
    <row r="28" spans="1:17" ht="12.75">
      <c r="A28" s="1" t="s">
        <v>316</v>
      </c>
      <c r="B28" s="10"/>
      <c r="C28" s="23">
        <v>0</v>
      </c>
      <c r="D28" s="24">
        <v>0</v>
      </c>
      <c r="E28" s="25">
        <v>0</v>
      </c>
      <c r="F28" s="24">
        <v>3230</v>
      </c>
      <c r="G28" s="24">
        <v>3750</v>
      </c>
      <c r="H28" s="24">
        <v>6980</v>
      </c>
      <c r="I28" s="23">
        <v>0</v>
      </c>
      <c r="J28" s="24">
        <v>0</v>
      </c>
      <c r="K28" s="24">
        <v>0</v>
      </c>
      <c r="L28" s="23">
        <v>77</v>
      </c>
      <c r="M28" s="24">
        <v>103</v>
      </c>
      <c r="N28" s="25">
        <v>180</v>
      </c>
      <c r="O28" s="24">
        <v>3307</v>
      </c>
      <c r="P28" s="24">
        <v>3853</v>
      </c>
      <c r="Q28" s="24">
        <v>7160</v>
      </c>
    </row>
    <row r="29" spans="2:17" ht="12.75">
      <c r="B29" s="10" t="s">
        <v>300</v>
      </c>
      <c r="C29" s="11">
        <f>SUM(C28)</f>
        <v>0</v>
      </c>
      <c r="D29" s="12">
        <f aca="true" t="shared" si="6" ref="D29:K29">SUM(D28)</f>
        <v>0</v>
      </c>
      <c r="E29" s="13">
        <f t="shared" si="6"/>
        <v>0</v>
      </c>
      <c r="F29" s="12">
        <f t="shared" si="6"/>
        <v>3230</v>
      </c>
      <c r="G29" s="12">
        <f t="shared" si="6"/>
        <v>3750</v>
      </c>
      <c r="H29" s="12">
        <f t="shared" si="6"/>
        <v>6980</v>
      </c>
      <c r="I29" s="11">
        <f t="shared" si="6"/>
        <v>0</v>
      </c>
      <c r="J29" s="12">
        <f t="shared" si="6"/>
        <v>0</v>
      </c>
      <c r="K29" s="12">
        <f t="shared" si="6"/>
        <v>0</v>
      </c>
      <c r="L29" s="11">
        <v>77</v>
      </c>
      <c r="M29" s="12">
        <v>103</v>
      </c>
      <c r="N29" s="13">
        <v>180</v>
      </c>
      <c r="O29" s="12">
        <f>SUM(C29,F29,I29,L29)</f>
        <v>3307</v>
      </c>
      <c r="P29" s="12">
        <f>SUM(D29,G29,J29,M29)</f>
        <v>3853</v>
      </c>
      <c r="Q29" s="12">
        <f>SUM(E29,H29,K29,N29)</f>
        <v>7160</v>
      </c>
    </row>
    <row r="30" spans="1:17" s="20" customFormat="1" ht="18" customHeight="1">
      <c r="A30" s="28"/>
      <c r="B30" s="89" t="s">
        <v>306</v>
      </c>
      <c r="C30" s="14">
        <f aca="true" t="shared" si="7" ref="C30:Q30">SUM(C29,C26,C22,C18,C14,C10)</f>
        <v>108457</v>
      </c>
      <c r="D30" s="15">
        <f t="shared" si="7"/>
        <v>130220</v>
      </c>
      <c r="E30" s="16">
        <f t="shared" si="7"/>
        <v>238677</v>
      </c>
      <c r="F30" s="15">
        <f t="shared" si="7"/>
        <v>3230</v>
      </c>
      <c r="G30" s="15">
        <f t="shared" si="7"/>
        <v>3750</v>
      </c>
      <c r="H30" s="15">
        <f t="shared" si="7"/>
        <v>6980</v>
      </c>
      <c r="I30" s="14">
        <f t="shared" si="7"/>
        <v>327</v>
      </c>
      <c r="J30" s="15">
        <f t="shared" si="7"/>
        <v>372</v>
      </c>
      <c r="K30" s="15">
        <f t="shared" si="7"/>
        <v>699</v>
      </c>
      <c r="L30" s="14">
        <f t="shared" si="7"/>
        <v>77</v>
      </c>
      <c r="M30" s="15">
        <f t="shared" si="7"/>
        <v>103</v>
      </c>
      <c r="N30" s="16">
        <f t="shared" si="7"/>
        <v>180</v>
      </c>
      <c r="O30" s="15">
        <f t="shared" si="7"/>
        <v>112091</v>
      </c>
      <c r="P30" s="15">
        <f t="shared" si="7"/>
        <v>134445</v>
      </c>
      <c r="Q30" s="15">
        <f t="shared" si="7"/>
        <v>246536</v>
      </c>
    </row>
    <row r="31" spans="2:17" ht="12.75">
      <c r="B31" s="10"/>
      <c r="C31" s="15"/>
      <c r="D31" s="15"/>
      <c r="E31" s="15"/>
      <c r="F31" s="15"/>
      <c r="G31" s="15"/>
      <c r="H31" s="15"/>
      <c r="I31" s="15"/>
      <c r="J31" s="15"/>
      <c r="K31" s="15"/>
      <c r="L31" s="15"/>
      <c r="M31" s="15"/>
      <c r="N31" s="15"/>
      <c r="O31" s="15"/>
      <c r="P31" s="15"/>
      <c r="Q31" s="15"/>
    </row>
    <row r="32" spans="15:17" ht="12.75">
      <c r="O32" s="26"/>
      <c r="P32" s="26"/>
      <c r="Q32" s="26"/>
    </row>
    <row r="33" spans="1:17" ht="30.75" customHeight="1">
      <c r="A33" s="787" t="s">
        <v>373</v>
      </c>
      <c r="B33" s="787"/>
      <c r="C33" s="787"/>
      <c r="D33" s="787"/>
      <c r="E33" s="787"/>
      <c r="F33" s="787"/>
      <c r="G33" s="787"/>
      <c r="H33" s="787"/>
      <c r="I33" s="787"/>
      <c r="J33" s="787"/>
      <c r="K33" s="787"/>
      <c r="L33" s="787"/>
      <c r="M33" s="787"/>
      <c r="N33" s="787"/>
      <c r="O33" s="788"/>
      <c r="P33" s="788"/>
      <c r="Q33" s="788"/>
    </row>
    <row r="34" spans="1:17" ht="13.5" thickBot="1">
      <c r="A34" s="98"/>
      <c r="B34" s="98"/>
      <c r="C34" s="98"/>
      <c r="D34" s="98"/>
      <c r="E34" s="98"/>
      <c r="F34" s="98"/>
      <c r="G34" s="98"/>
      <c r="H34" s="98"/>
      <c r="I34" s="98"/>
      <c r="J34" s="98"/>
      <c r="K34" s="98"/>
      <c r="L34" s="98"/>
      <c r="M34" s="98"/>
      <c r="N34" s="98"/>
      <c r="O34" s="673"/>
      <c r="P34" s="673"/>
      <c r="Q34" s="673"/>
    </row>
    <row r="35" spans="1:17" ht="26.25" customHeight="1">
      <c r="A35" s="500"/>
      <c r="B35" s="498"/>
      <c r="C35" s="789" t="s">
        <v>311</v>
      </c>
      <c r="D35" s="790"/>
      <c r="E35" s="791"/>
      <c r="F35" s="790" t="s">
        <v>312</v>
      </c>
      <c r="G35" s="790"/>
      <c r="H35" s="790"/>
      <c r="I35" s="789" t="s">
        <v>383</v>
      </c>
      <c r="J35" s="790"/>
      <c r="K35" s="790"/>
      <c r="L35" s="789" t="s">
        <v>384</v>
      </c>
      <c r="M35" s="790"/>
      <c r="N35" s="791"/>
      <c r="O35" s="792" t="s">
        <v>300</v>
      </c>
      <c r="P35" s="792"/>
      <c r="Q35" s="793"/>
    </row>
    <row r="36" spans="1:17" ht="12.75">
      <c r="A36" s="501"/>
      <c r="B36" s="499"/>
      <c r="C36" s="123" t="s">
        <v>301</v>
      </c>
      <c r="D36" s="124" t="s">
        <v>302</v>
      </c>
      <c r="E36" s="125" t="s">
        <v>303</v>
      </c>
      <c r="F36" s="124" t="s">
        <v>301</v>
      </c>
      <c r="G36" s="124" t="s">
        <v>302</v>
      </c>
      <c r="H36" s="124" t="s">
        <v>303</v>
      </c>
      <c r="I36" s="123" t="s">
        <v>301</v>
      </c>
      <c r="J36" s="124" t="s">
        <v>302</v>
      </c>
      <c r="K36" s="124" t="s">
        <v>303</v>
      </c>
      <c r="L36" s="123" t="s">
        <v>301</v>
      </c>
      <c r="M36" s="124" t="s">
        <v>302</v>
      </c>
      <c r="N36" s="125" t="s">
        <v>303</v>
      </c>
      <c r="O36" s="674" t="s">
        <v>301</v>
      </c>
      <c r="P36" s="674" t="s">
        <v>302</v>
      </c>
      <c r="Q36" s="674" t="s">
        <v>303</v>
      </c>
    </row>
    <row r="37" spans="1:20" ht="12.75">
      <c r="A37" s="1" t="s">
        <v>304</v>
      </c>
      <c r="C37" s="23">
        <v>1825</v>
      </c>
      <c r="D37" s="24">
        <v>3337</v>
      </c>
      <c r="E37" s="25">
        <v>5162</v>
      </c>
      <c r="F37" s="26">
        <v>0</v>
      </c>
      <c r="G37" s="26">
        <v>0</v>
      </c>
      <c r="H37" s="26">
        <v>0</v>
      </c>
      <c r="I37" s="23">
        <v>4</v>
      </c>
      <c r="J37" s="24">
        <v>13</v>
      </c>
      <c r="K37" s="25">
        <v>17</v>
      </c>
      <c r="L37" s="23">
        <v>0</v>
      </c>
      <c r="M37" s="24">
        <v>0</v>
      </c>
      <c r="N37" s="25">
        <v>0</v>
      </c>
      <c r="O37" s="24">
        <v>1829</v>
      </c>
      <c r="P37" s="26">
        <v>3350</v>
      </c>
      <c r="Q37" s="26">
        <v>5179</v>
      </c>
      <c r="R37" s="18"/>
      <c r="S37" s="18"/>
      <c r="T37" s="18"/>
    </row>
    <row r="38" spans="1:20" ht="12.75">
      <c r="A38" s="1" t="s">
        <v>307</v>
      </c>
      <c r="C38" s="23">
        <v>2278</v>
      </c>
      <c r="D38" s="24">
        <v>2867</v>
      </c>
      <c r="E38" s="25">
        <v>5145</v>
      </c>
      <c r="F38" s="26">
        <v>0</v>
      </c>
      <c r="G38" s="26">
        <v>0</v>
      </c>
      <c r="H38" s="26">
        <v>0</v>
      </c>
      <c r="I38" s="23">
        <v>8</v>
      </c>
      <c r="J38" s="24">
        <v>19</v>
      </c>
      <c r="K38" s="25">
        <v>27</v>
      </c>
      <c r="L38" s="23">
        <v>0</v>
      </c>
      <c r="M38" s="24">
        <v>0</v>
      </c>
      <c r="N38" s="25">
        <v>0</v>
      </c>
      <c r="O38" s="24">
        <v>2286</v>
      </c>
      <c r="P38" s="26">
        <v>2886</v>
      </c>
      <c r="Q38" s="26">
        <v>5172</v>
      </c>
      <c r="R38" s="18"/>
      <c r="S38" s="18"/>
      <c r="T38" s="18"/>
    </row>
    <row r="39" spans="1:20" ht="12.75">
      <c r="A39" s="785" t="s">
        <v>468</v>
      </c>
      <c r="B39" s="786"/>
      <c r="C39" s="23">
        <v>3203</v>
      </c>
      <c r="D39" s="24">
        <v>3835</v>
      </c>
      <c r="E39" s="25">
        <v>7038</v>
      </c>
      <c r="F39" s="26">
        <v>0</v>
      </c>
      <c r="G39" s="26">
        <v>0</v>
      </c>
      <c r="H39" s="26">
        <v>0</v>
      </c>
      <c r="I39" s="23">
        <v>10</v>
      </c>
      <c r="J39" s="24">
        <v>6</v>
      </c>
      <c r="K39" s="25">
        <v>16</v>
      </c>
      <c r="L39" s="23">
        <v>0</v>
      </c>
      <c r="M39" s="24">
        <v>0</v>
      </c>
      <c r="N39" s="25">
        <v>0</v>
      </c>
      <c r="O39" s="24">
        <v>3213</v>
      </c>
      <c r="P39" s="26">
        <v>3841</v>
      </c>
      <c r="Q39" s="26">
        <v>7054</v>
      </c>
      <c r="R39" s="18"/>
      <c r="S39" s="18"/>
      <c r="T39" s="18"/>
    </row>
    <row r="40" spans="2:20" ht="12.75">
      <c r="B40" s="10" t="s">
        <v>300</v>
      </c>
      <c r="C40" s="11">
        <f>SUM(C37:C39)</f>
        <v>7306</v>
      </c>
      <c r="D40" s="12">
        <f aca="true" t="shared" si="8" ref="D40:N40">SUM(D37:D39)</f>
        <v>10039</v>
      </c>
      <c r="E40" s="13">
        <f t="shared" si="8"/>
        <v>17345</v>
      </c>
      <c r="F40" s="12">
        <f t="shared" si="8"/>
        <v>0</v>
      </c>
      <c r="G40" s="12">
        <f t="shared" si="8"/>
        <v>0</v>
      </c>
      <c r="H40" s="12">
        <f t="shared" si="8"/>
        <v>0</v>
      </c>
      <c r="I40" s="11">
        <f>SUM(I37:I39)</f>
        <v>22</v>
      </c>
      <c r="J40" s="12">
        <f>SUM(J37:J39)</f>
        <v>38</v>
      </c>
      <c r="K40" s="13">
        <f>SUM(K37:K39)</f>
        <v>60</v>
      </c>
      <c r="L40" s="11">
        <f t="shared" si="8"/>
        <v>0</v>
      </c>
      <c r="M40" s="12">
        <f t="shared" si="8"/>
        <v>0</v>
      </c>
      <c r="N40" s="13">
        <f t="shared" si="8"/>
        <v>0</v>
      </c>
      <c r="O40" s="12">
        <f>SUM(C40,F40,I40,L40)</f>
        <v>7328</v>
      </c>
      <c r="P40" s="12">
        <f>SUM(D40,G40,J40,M40)</f>
        <v>10077</v>
      </c>
      <c r="Q40" s="12">
        <f>SUM(E40,H40,K40,N40)</f>
        <v>17405</v>
      </c>
      <c r="R40" s="18"/>
      <c r="S40" s="18"/>
      <c r="T40" s="18"/>
    </row>
    <row r="41" spans="2:20" ht="12.75">
      <c r="B41" s="10"/>
      <c r="C41" s="14"/>
      <c r="D41" s="15"/>
      <c r="E41" s="16"/>
      <c r="F41" s="15"/>
      <c r="G41" s="15"/>
      <c r="H41" s="15"/>
      <c r="I41" s="14"/>
      <c r="J41" s="15"/>
      <c r="K41" s="16"/>
      <c r="L41" s="14"/>
      <c r="M41" s="15"/>
      <c r="N41" s="16"/>
      <c r="O41" s="15"/>
      <c r="P41" s="15"/>
      <c r="Q41" s="15"/>
      <c r="R41" s="18"/>
      <c r="S41" s="18"/>
      <c r="T41" s="18"/>
    </row>
    <row r="42" spans="1:20" ht="12.75">
      <c r="A42" s="1" t="s">
        <v>305</v>
      </c>
      <c r="B42" s="10"/>
      <c r="C42" s="23">
        <v>22</v>
      </c>
      <c r="D42" s="24">
        <v>76</v>
      </c>
      <c r="E42" s="25">
        <v>98</v>
      </c>
      <c r="F42" s="24">
        <v>0</v>
      </c>
      <c r="G42" s="24">
        <v>0</v>
      </c>
      <c r="H42" s="24">
        <v>0</v>
      </c>
      <c r="I42" s="23">
        <v>0</v>
      </c>
      <c r="J42" s="24">
        <v>0</v>
      </c>
      <c r="K42" s="25">
        <v>0</v>
      </c>
      <c r="L42" s="23">
        <v>0</v>
      </c>
      <c r="M42" s="24">
        <v>0</v>
      </c>
      <c r="N42" s="25">
        <v>0</v>
      </c>
      <c r="O42" s="24">
        <v>22</v>
      </c>
      <c r="P42" s="24">
        <v>76</v>
      </c>
      <c r="Q42" s="24">
        <v>98</v>
      </c>
      <c r="R42" s="18"/>
      <c r="S42" s="18"/>
      <c r="T42" s="18"/>
    </row>
    <row r="43" spans="1:20" ht="12.75">
      <c r="A43" s="1" t="s">
        <v>308</v>
      </c>
      <c r="C43" s="23">
        <v>563</v>
      </c>
      <c r="D43" s="24">
        <v>576</v>
      </c>
      <c r="E43" s="25">
        <v>1139</v>
      </c>
      <c r="F43" s="26">
        <v>0</v>
      </c>
      <c r="G43" s="26">
        <v>0</v>
      </c>
      <c r="H43" s="26">
        <v>0</v>
      </c>
      <c r="I43" s="23">
        <v>0</v>
      </c>
      <c r="J43" s="24">
        <v>0</v>
      </c>
      <c r="K43" s="25">
        <v>0</v>
      </c>
      <c r="L43" s="23">
        <v>0</v>
      </c>
      <c r="M43" s="24">
        <v>0</v>
      </c>
      <c r="N43" s="25">
        <v>0</v>
      </c>
      <c r="O43" s="24">
        <v>563</v>
      </c>
      <c r="P43" s="26">
        <v>576</v>
      </c>
      <c r="Q43" s="26">
        <v>1139</v>
      </c>
      <c r="R43" s="18"/>
      <c r="S43" s="18"/>
      <c r="T43" s="18"/>
    </row>
    <row r="44" spans="2:20" ht="12.75">
      <c r="B44" s="10" t="s">
        <v>300</v>
      </c>
      <c r="C44" s="11">
        <f aca="true" t="shared" si="9" ref="C44:N44">SUM(C42:C43)</f>
        <v>585</v>
      </c>
      <c r="D44" s="12">
        <f t="shared" si="9"/>
        <v>652</v>
      </c>
      <c r="E44" s="13">
        <f t="shared" si="9"/>
        <v>1237</v>
      </c>
      <c r="F44" s="12">
        <f t="shared" si="9"/>
        <v>0</v>
      </c>
      <c r="G44" s="12">
        <f t="shared" si="9"/>
        <v>0</v>
      </c>
      <c r="H44" s="12">
        <f t="shared" si="9"/>
        <v>0</v>
      </c>
      <c r="I44" s="11">
        <f>SUM(I42:I43)</f>
        <v>0</v>
      </c>
      <c r="J44" s="12">
        <f>SUM(J42:J43)</f>
        <v>0</v>
      </c>
      <c r="K44" s="13">
        <f>SUM(K42:K43)</f>
        <v>0</v>
      </c>
      <c r="L44" s="11">
        <f t="shared" si="9"/>
        <v>0</v>
      </c>
      <c r="M44" s="12">
        <f t="shared" si="9"/>
        <v>0</v>
      </c>
      <c r="N44" s="13">
        <f t="shared" si="9"/>
        <v>0</v>
      </c>
      <c r="O44" s="12">
        <f>SUM(C44,F44,I44,L44)</f>
        <v>585</v>
      </c>
      <c r="P44" s="12">
        <f>SUM(D44,G44,J44,M44)</f>
        <v>652</v>
      </c>
      <c r="Q44" s="12">
        <f>SUM(E44,H44,K44,N44)</f>
        <v>1237</v>
      </c>
      <c r="R44" s="18"/>
      <c r="S44" s="18"/>
      <c r="T44" s="18"/>
    </row>
    <row r="45" spans="2:20" ht="12.75">
      <c r="B45" s="10"/>
      <c r="C45" s="14"/>
      <c r="D45" s="15"/>
      <c r="E45" s="16"/>
      <c r="F45" s="15"/>
      <c r="G45" s="15"/>
      <c r="H45" s="15"/>
      <c r="I45" s="14"/>
      <c r="J45" s="15"/>
      <c r="K45" s="16"/>
      <c r="L45" s="14"/>
      <c r="M45" s="15"/>
      <c r="N45" s="16"/>
      <c r="O45" s="652"/>
      <c r="P45" s="652"/>
      <c r="Q45" s="652"/>
      <c r="R45" s="502"/>
      <c r="S45" s="502"/>
      <c r="T45" s="18"/>
    </row>
    <row r="46" spans="1:20" ht="27.75" customHeight="1">
      <c r="A46" s="785" t="s">
        <v>169</v>
      </c>
      <c r="B46" s="786"/>
      <c r="C46" s="23">
        <v>0</v>
      </c>
      <c r="D46" s="24">
        <v>1</v>
      </c>
      <c r="E46" s="25">
        <v>1</v>
      </c>
      <c r="F46" s="24">
        <v>0</v>
      </c>
      <c r="G46" s="24">
        <v>0</v>
      </c>
      <c r="H46" s="24">
        <v>0</v>
      </c>
      <c r="I46" s="23">
        <v>0</v>
      </c>
      <c r="J46" s="24">
        <v>0</v>
      </c>
      <c r="K46" s="25">
        <v>0</v>
      </c>
      <c r="L46" s="23">
        <v>0</v>
      </c>
      <c r="M46" s="24">
        <v>0</v>
      </c>
      <c r="N46" s="25">
        <v>0</v>
      </c>
      <c r="O46" s="627">
        <v>0</v>
      </c>
      <c r="P46" s="627">
        <v>1</v>
      </c>
      <c r="Q46" s="627">
        <v>1</v>
      </c>
      <c r="R46" s="502"/>
      <c r="S46" s="502"/>
      <c r="T46" s="18"/>
    </row>
    <row r="47" spans="1:20" ht="15" customHeight="1">
      <c r="A47" s="1" t="s">
        <v>385</v>
      </c>
      <c r="C47" s="23">
        <v>28</v>
      </c>
      <c r="D47" s="24">
        <v>45</v>
      </c>
      <c r="E47" s="25">
        <v>73</v>
      </c>
      <c r="F47" s="24">
        <v>0</v>
      </c>
      <c r="G47" s="24">
        <v>0</v>
      </c>
      <c r="H47" s="24">
        <v>0</v>
      </c>
      <c r="I47" s="23">
        <v>1</v>
      </c>
      <c r="J47" s="24">
        <v>0</v>
      </c>
      <c r="K47" s="25">
        <v>1</v>
      </c>
      <c r="L47" s="23">
        <v>0</v>
      </c>
      <c r="M47" s="24">
        <v>0</v>
      </c>
      <c r="N47" s="25">
        <v>0</v>
      </c>
      <c r="O47" s="627">
        <v>29</v>
      </c>
      <c r="P47" s="627">
        <v>45</v>
      </c>
      <c r="Q47" s="627">
        <v>74</v>
      </c>
      <c r="R47" s="502"/>
      <c r="S47" s="502"/>
      <c r="T47" s="18"/>
    </row>
    <row r="48" spans="2:20" ht="12.75">
      <c r="B48" s="10" t="s">
        <v>300</v>
      </c>
      <c r="C48" s="11">
        <f aca="true" t="shared" si="10" ref="C48:N48">SUM(C46:C47)</f>
        <v>28</v>
      </c>
      <c r="D48" s="12">
        <f t="shared" si="10"/>
        <v>46</v>
      </c>
      <c r="E48" s="13">
        <f t="shared" si="10"/>
        <v>74</v>
      </c>
      <c r="F48" s="12">
        <f t="shared" si="10"/>
        <v>0</v>
      </c>
      <c r="G48" s="12">
        <f t="shared" si="10"/>
        <v>0</v>
      </c>
      <c r="H48" s="12">
        <f t="shared" si="10"/>
        <v>0</v>
      </c>
      <c r="I48" s="11">
        <f>SUM(I46:I47)</f>
        <v>1</v>
      </c>
      <c r="J48" s="12">
        <f>SUM(J46:J47)</f>
        <v>0</v>
      </c>
      <c r="K48" s="13">
        <f>SUM(K46:K47)</f>
        <v>1</v>
      </c>
      <c r="L48" s="11">
        <f t="shared" si="10"/>
        <v>0</v>
      </c>
      <c r="M48" s="12">
        <f t="shared" si="10"/>
        <v>0</v>
      </c>
      <c r="N48" s="13">
        <f t="shared" si="10"/>
        <v>0</v>
      </c>
      <c r="O48" s="86">
        <f>SUM(C48,F48,I48,L48)</f>
        <v>29</v>
      </c>
      <c r="P48" s="86">
        <f>SUM(D48,G48,J48,M48)</f>
        <v>46</v>
      </c>
      <c r="Q48" s="86">
        <f>SUM(E48,H48,K48,N48)</f>
        <v>75</v>
      </c>
      <c r="R48" s="502"/>
      <c r="S48" s="502"/>
      <c r="T48" s="18"/>
    </row>
    <row r="49" spans="2:19" ht="12.75">
      <c r="B49" s="10"/>
      <c r="C49" s="14"/>
      <c r="D49" s="15"/>
      <c r="E49" s="16"/>
      <c r="F49" s="15"/>
      <c r="G49" s="15"/>
      <c r="H49" s="15"/>
      <c r="I49" s="14"/>
      <c r="J49" s="15"/>
      <c r="K49" s="16"/>
      <c r="L49" s="14"/>
      <c r="M49" s="15"/>
      <c r="N49" s="16"/>
      <c r="O49" s="627"/>
      <c r="P49" s="627"/>
      <c r="Q49" s="627"/>
      <c r="R49" s="650"/>
      <c r="S49" s="650"/>
    </row>
    <row r="50" spans="1:19" ht="12.75">
      <c r="A50" s="1" t="s">
        <v>309</v>
      </c>
      <c r="B50" s="10"/>
      <c r="C50" s="23">
        <v>2833</v>
      </c>
      <c r="D50" s="24">
        <v>2180</v>
      </c>
      <c r="E50" s="25">
        <v>5013</v>
      </c>
      <c r="F50" s="24">
        <v>0</v>
      </c>
      <c r="G50" s="24">
        <v>0</v>
      </c>
      <c r="H50" s="24">
        <v>0</v>
      </c>
      <c r="I50" s="23">
        <v>0</v>
      </c>
      <c r="J50" s="24">
        <v>0</v>
      </c>
      <c r="K50" s="25">
        <v>0</v>
      </c>
      <c r="L50" s="23">
        <v>0</v>
      </c>
      <c r="M50" s="24">
        <v>0</v>
      </c>
      <c r="N50" s="25">
        <v>0</v>
      </c>
      <c r="O50" s="627">
        <v>2833</v>
      </c>
      <c r="P50" s="627">
        <v>2180</v>
      </c>
      <c r="Q50" s="627">
        <v>5013</v>
      </c>
      <c r="R50" s="650"/>
      <c r="S50" s="650"/>
    </row>
    <row r="51" spans="1:19" ht="12.75">
      <c r="A51" s="1" t="s">
        <v>310</v>
      </c>
      <c r="C51" s="23">
        <v>2179</v>
      </c>
      <c r="D51" s="24">
        <v>1733</v>
      </c>
      <c r="E51" s="25">
        <v>3912</v>
      </c>
      <c r="F51" s="26">
        <v>0</v>
      </c>
      <c r="G51" s="26">
        <v>0</v>
      </c>
      <c r="H51" s="26">
        <v>0</v>
      </c>
      <c r="I51" s="23">
        <v>0</v>
      </c>
      <c r="J51" s="24">
        <v>0</v>
      </c>
      <c r="K51" s="25">
        <v>0</v>
      </c>
      <c r="L51" s="23">
        <v>0</v>
      </c>
      <c r="M51" s="24">
        <v>0</v>
      </c>
      <c r="N51" s="25">
        <v>0</v>
      </c>
      <c r="O51" s="627">
        <v>2179</v>
      </c>
      <c r="P51" s="651">
        <v>1733</v>
      </c>
      <c r="Q51" s="651">
        <v>3912</v>
      </c>
      <c r="R51" s="650"/>
      <c r="S51" s="650"/>
    </row>
    <row r="52" spans="2:19" ht="12.75">
      <c r="B52" s="10" t="s">
        <v>300</v>
      </c>
      <c r="C52" s="11">
        <f>SUM(C50:C51)</f>
        <v>5012</v>
      </c>
      <c r="D52" s="12">
        <f aca="true" t="shared" si="11" ref="D52:N52">SUM(D50:D51)</f>
        <v>3913</v>
      </c>
      <c r="E52" s="13">
        <f t="shared" si="11"/>
        <v>8925</v>
      </c>
      <c r="F52" s="12">
        <f t="shared" si="11"/>
        <v>0</v>
      </c>
      <c r="G52" s="12">
        <f t="shared" si="11"/>
        <v>0</v>
      </c>
      <c r="H52" s="12">
        <f t="shared" si="11"/>
        <v>0</v>
      </c>
      <c r="I52" s="11">
        <f>SUM(I50:I51)</f>
        <v>0</v>
      </c>
      <c r="J52" s="12">
        <f>SUM(J50:J51)</f>
        <v>0</v>
      </c>
      <c r="K52" s="13">
        <f>SUM(K50:K51)</f>
        <v>0</v>
      </c>
      <c r="L52" s="11">
        <f t="shared" si="11"/>
        <v>0</v>
      </c>
      <c r="M52" s="12">
        <f t="shared" si="11"/>
        <v>0</v>
      </c>
      <c r="N52" s="13">
        <f t="shared" si="11"/>
        <v>0</v>
      </c>
      <c r="O52" s="86">
        <f>SUM(C52,F52,I52,L52)</f>
        <v>5012</v>
      </c>
      <c r="P52" s="86">
        <f>SUM(D52,G52,J52,M52)</f>
        <v>3913</v>
      </c>
      <c r="Q52" s="86">
        <f>SUM(E52,H52,K52,N52)</f>
        <v>8925</v>
      </c>
      <c r="R52" s="650"/>
      <c r="S52" s="650"/>
    </row>
    <row r="53" spans="2:19" ht="12.75">
      <c r="B53" s="10"/>
      <c r="C53" s="14"/>
      <c r="D53" s="15"/>
      <c r="E53" s="16"/>
      <c r="F53" s="15"/>
      <c r="G53" s="15"/>
      <c r="H53" s="15"/>
      <c r="I53" s="14"/>
      <c r="J53" s="15"/>
      <c r="K53" s="16"/>
      <c r="L53" s="14"/>
      <c r="M53" s="15"/>
      <c r="N53" s="16"/>
      <c r="O53" s="627"/>
      <c r="P53" s="627"/>
      <c r="Q53" s="627"/>
      <c r="R53" s="650"/>
      <c r="S53" s="650"/>
    </row>
    <row r="54" spans="1:19" ht="12.75">
      <c r="A54" s="1" t="s">
        <v>313</v>
      </c>
      <c r="B54" s="10"/>
      <c r="C54" s="23">
        <v>412</v>
      </c>
      <c r="D54" s="24">
        <v>512</v>
      </c>
      <c r="E54" s="25">
        <v>924</v>
      </c>
      <c r="F54" s="24">
        <v>0</v>
      </c>
      <c r="G54" s="24">
        <v>0</v>
      </c>
      <c r="H54" s="24">
        <v>0</v>
      </c>
      <c r="I54" s="23">
        <v>0</v>
      </c>
      <c r="J54" s="24">
        <v>1</v>
      </c>
      <c r="K54" s="25">
        <v>1</v>
      </c>
      <c r="L54" s="23">
        <v>0</v>
      </c>
      <c r="M54" s="24">
        <v>0</v>
      </c>
      <c r="N54" s="25">
        <v>0</v>
      </c>
      <c r="O54" s="627">
        <v>412</v>
      </c>
      <c r="P54" s="627">
        <v>513</v>
      </c>
      <c r="Q54" s="627">
        <v>925</v>
      </c>
      <c r="R54" s="650"/>
      <c r="S54" s="650"/>
    </row>
    <row r="55" spans="1:19" ht="12.75">
      <c r="A55" s="1" t="s">
        <v>314</v>
      </c>
      <c r="C55" s="23">
        <v>208</v>
      </c>
      <c r="D55" s="24">
        <v>329</v>
      </c>
      <c r="E55" s="25">
        <v>537</v>
      </c>
      <c r="F55" s="26">
        <v>0</v>
      </c>
      <c r="G55" s="26">
        <v>0</v>
      </c>
      <c r="H55" s="26">
        <v>0</v>
      </c>
      <c r="I55" s="23">
        <v>2</v>
      </c>
      <c r="J55" s="24">
        <v>6</v>
      </c>
      <c r="K55" s="25">
        <v>8</v>
      </c>
      <c r="L55" s="23">
        <v>0</v>
      </c>
      <c r="M55" s="24">
        <v>0</v>
      </c>
      <c r="N55" s="25">
        <v>0</v>
      </c>
      <c r="O55" s="627">
        <v>210</v>
      </c>
      <c r="P55" s="627">
        <v>335</v>
      </c>
      <c r="Q55" s="627">
        <v>545</v>
      </c>
      <c r="R55" s="650"/>
      <c r="S55" s="650"/>
    </row>
    <row r="56" spans="2:19" ht="12.75">
      <c r="B56" s="10" t="s">
        <v>300</v>
      </c>
      <c r="C56" s="11">
        <f>SUM(C54:C55)</f>
        <v>620</v>
      </c>
      <c r="D56" s="12">
        <f aca="true" t="shared" si="12" ref="D56:Q56">SUM(D54:D55)</f>
        <v>841</v>
      </c>
      <c r="E56" s="13">
        <f t="shared" si="12"/>
        <v>1461</v>
      </c>
      <c r="F56" s="12">
        <f t="shared" si="12"/>
        <v>0</v>
      </c>
      <c r="G56" s="12">
        <f t="shared" si="12"/>
        <v>0</v>
      </c>
      <c r="H56" s="12">
        <f t="shared" si="12"/>
        <v>0</v>
      </c>
      <c r="I56" s="11">
        <f>SUM(I54:I55)</f>
        <v>2</v>
      </c>
      <c r="J56" s="12">
        <f>SUM(J54:J55)</f>
        <v>7</v>
      </c>
      <c r="K56" s="13">
        <f>SUM(K54:K55)</f>
        <v>9</v>
      </c>
      <c r="L56" s="11">
        <f t="shared" si="12"/>
        <v>0</v>
      </c>
      <c r="M56" s="12">
        <f t="shared" si="12"/>
        <v>0</v>
      </c>
      <c r="N56" s="13">
        <f t="shared" si="12"/>
        <v>0</v>
      </c>
      <c r="O56" s="86">
        <f t="shared" si="12"/>
        <v>622</v>
      </c>
      <c r="P56" s="86">
        <f t="shared" si="12"/>
        <v>848</v>
      </c>
      <c r="Q56" s="86">
        <f t="shared" si="12"/>
        <v>1470</v>
      </c>
      <c r="R56" s="650"/>
      <c r="S56" s="650"/>
    </row>
    <row r="57" spans="2:19" ht="12.75">
      <c r="B57" s="10"/>
      <c r="C57" s="14"/>
      <c r="D57" s="15"/>
      <c r="E57" s="16"/>
      <c r="F57" s="15"/>
      <c r="G57" s="15"/>
      <c r="H57" s="15"/>
      <c r="I57" s="14"/>
      <c r="J57" s="15"/>
      <c r="K57" s="15"/>
      <c r="L57" s="14"/>
      <c r="M57" s="15"/>
      <c r="N57" s="16"/>
      <c r="O57" s="627"/>
      <c r="P57" s="627"/>
      <c r="Q57" s="627"/>
      <c r="R57" s="650"/>
      <c r="S57" s="650"/>
    </row>
    <row r="58" spans="1:19" ht="12.75">
      <c r="A58" s="1" t="s">
        <v>316</v>
      </c>
      <c r="B58" s="10"/>
      <c r="C58" s="23">
        <v>0</v>
      </c>
      <c r="D58" s="24">
        <v>0</v>
      </c>
      <c r="E58" s="25">
        <v>0</v>
      </c>
      <c r="F58" s="24">
        <v>378</v>
      </c>
      <c r="G58" s="24">
        <v>433</v>
      </c>
      <c r="H58" s="24">
        <v>811</v>
      </c>
      <c r="I58" s="23">
        <v>0</v>
      </c>
      <c r="J58" s="24">
        <v>0</v>
      </c>
      <c r="K58" s="24">
        <v>0</v>
      </c>
      <c r="L58" s="23">
        <v>11</v>
      </c>
      <c r="M58" s="24">
        <v>11</v>
      </c>
      <c r="N58" s="25">
        <v>22</v>
      </c>
      <c r="O58" s="695">
        <v>389</v>
      </c>
      <c r="P58" s="627">
        <v>444</v>
      </c>
      <c r="Q58" s="627">
        <v>833</v>
      </c>
      <c r="R58" s="662"/>
      <c r="S58" s="650"/>
    </row>
    <row r="59" spans="2:19" ht="12.75">
      <c r="B59" s="10" t="s">
        <v>300</v>
      </c>
      <c r="C59" s="11">
        <f>SUM(C58)</f>
        <v>0</v>
      </c>
      <c r="D59" s="12">
        <f>SUM(D58)</f>
        <v>0</v>
      </c>
      <c r="E59" s="13">
        <f>SUM(E58)</f>
        <v>0</v>
      </c>
      <c r="F59" s="12">
        <f>SUM(F58)</f>
        <v>378</v>
      </c>
      <c r="G59" s="12">
        <f aca="true" t="shared" si="13" ref="G59:Q59">SUM(G58)</f>
        <v>433</v>
      </c>
      <c r="H59" s="12">
        <f t="shared" si="13"/>
        <v>811</v>
      </c>
      <c r="I59" s="11">
        <f t="shared" si="13"/>
        <v>0</v>
      </c>
      <c r="J59" s="12">
        <f t="shared" si="13"/>
        <v>0</v>
      </c>
      <c r="K59" s="12">
        <f t="shared" si="13"/>
        <v>0</v>
      </c>
      <c r="L59" s="11">
        <f>SUM(L58)</f>
        <v>11</v>
      </c>
      <c r="M59" s="12">
        <f>SUM(M58)</f>
        <v>11</v>
      </c>
      <c r="N59" s="13">
        <f>SUM(N58)</f>
        <v>22</v>
      </c>
      <c r="O59" s="149">
        <f t="shared" si="13"/>
        <v>389</v>
      </c>
      <c r="P59" s="149">
        <f t="shared" si="13"/>
        <v>444</v>
      </c>
      <c r="Q59" s="149">
        <f t="shared" si="13"/>
        <v>833</v>
      </c>
      <c r="R59" s="92"/>
      <c r="S59" s="650"/>
    </row>
    <row r="60" spans="1:19" s="20" customFormat="1" ht="17.25" customHeight="1">
      <c r="A60" s="28"/>
      <c r="B60" s="89" t="s">
        <v>306</v>
      </c>
      <c r="C60" s="14">
        <f>SUM(C59,C56,C52,C48,C44,C40)</f>
        <v>13551</v>
      </c>
      <c r="D60" s="15">
        <f>SUM(D59,D56,D52,D48,D44,D40)</f>
        <v>15491</v>
      </c>
      <c r="E60" s="16">
        <f>SUM(E59,E56,E52,E48,E44,E40)</f>
        <v>29042</v>
      </c>
      <c r="F60" s="15">
        <f>SUM(F59,F56,F52,F48,F44,F40)</f>
        <v>378</v>
      </c>
      <c r="G60" s="15">
        <f aca="true" t="shared" si="14" ref="G60:Q60">SUM(G59,G56,G52,G48,G44,G40)</f>
        <v>433</v>
      </c>
      <c r="H60" s="15">
        <f t="shared" si="14"/>
        <v>811</v>
      </c>
      <c r="I60" s="14">
        <f t="shared" si="14"/>
        <v>25</v>
      </c>
      <c r="J60" s="15">
        <f t="shared" si="14"/>
        <v>45</v>
      </c>
      <c r="K60" s="15">
        <f t="shared" si="14"/>
        <v>70</v>
      </c>
      <c r="L60" s="14">
        <f t="shared" si="14"/>
        <v>11</v>
      </c>
      <c r="M60" s="15">
        <f t="shared" si="14"/>
        <v>11</v>
      </c>
      <c r="N60" s="16">
        <f t="shared" si="14"/>
        <v>22</v>
      </c>
      <c r="O60" s="694">
        <f t="shared" si="14"/>
        <v>13965</v>
      </c>
      <c r="P60" s="694">
        <f t="shared" si="14"/>
        <v>15980</v>
      </c>
      <c r="Q60" s="694">
        <f t="shared" si="14"/>
        <v>29945</v>
      </c>
      <c r="S60" s="650"/>
    </row>
    <row r="61" spans="1:19" s="20" customFormat="1" ht="12.75">
      <c r="A61" s="28"/>
      <c r="B61" s="89"/>
      <c r="C61" s="15"/>
      <c r="D61" s="15"/>
      <c r="E61" s="15"/>
      <c r="F61" s="15"/>
      <c r="G61" s="15"/>
      <c r="H61" s="15"/>
      <c r="I61" s="15"/>
      <c r="J61" s="15"/>
      <c r="K61" s="15"/>
      <c r="L61" s="15"/>
      <c r="M61" s="15"/>
      <c r="N61" s="15"/>
      <c r="S61" s="650"/>
    </row>
    <row r="62" spans="3:19" ht="12.75">
      <c r="C62" s="26"/>
      <c r="O62" s="627"/>
      <c r="P62" s="651"/>
      <c r="Q62" s="651"/>
      <c r="R62" s="650"/>
      <c r="S62" s="650"/>
    </row>
    <row r="63" spans="15:19" ht="12.75">
      <c r="O63" s="627"/>
      <c r="P63" s="651"/>
      <c r="Q63" s="651"/>
      <c r="R63" s="650"/>
      <c r="S63" s="650"/>
    </row>
    <row r="64" spans="1:20" ht="27.75" customHeight="1">
      <c r="A64" s="787" t="s">
        <v>197</v>
      </c>
      <c r="B64" s="787"/>
      <c r="C64" s="787"/>
      <c r="D64" s="787"/>
      <c r="E64" s="787"/>
      <c r="F64" s="787"/>
      <c r="G64" s="787"/>
      <c r="H64" s="787"/>
      <c r="I64" s="787"/>
      <c r="J64" s="787"/>
      <c r="K64" s="787"/>
      <c r="L64" s="787"/>
      <c r="M64" s="787"/>
      <c r="N64" s="787"/>
      <c r="O64" s="787"/>
      <c r="P64" s="787"/>
      <c r="Q64" s="787"/>
      <c r="R64" s="787"/>
      <c r="S64" s="787"/>
      <c r="T64" s="787"/>
    </row>
    <row r="65" spans="1:19" ht="13.5" thickBot="1">
      <c r="A65" s="98"/>
      <c r="B65" s="98"/>
      <c r="C65" s="98"/>
      <c r="D65" s="98"/>
      <c r="E65" s="98"/>
      <c r="F65" s="98"/>
      <c r="G65" s="98"/>
      <c r="H65" s="98"/>
      <c r="I65" s="98"/>
      <c r="J65" s="98"/>
      <c r="K65" s="98"/>
      <c r="L65" s="98"/>
      <c r="M65" s="98"/>
      <c r="N65" s="98"/>
      <c r="O65" s="687"/>
      <c r="P65" s="687"/>
      <c r="Q65" s="687"/>
      <c r="R65" s="650"/>
      <c r="S65" s="650"/>
    </row>
    <row r="66" spans="1:20" ht="26.25" customHeight="1">
      <c r="A66" s="500"/>
      <c r="B66" s="498"/>
      <c r="C66" s="789" t="s">
        <v>311</v>
      </c>
      <c r="D66" s="790"/>
      <c r="E66" s="791"/>
      <c r="F66" s="790" t="s">
        <v>312</v>
      </c>
      <c r="G66" s="790"/>
      <c r="H66" s="790"/>
      <c r="I66" s="789" t="s">
        <v>383</v>
      </c>
      <c r="J66" s="790"/>
      <c r="K66" s="790"/>
      <c r="L66" s="789" t="s">
        <v>384</v>
      </c>
      <c r="M66" s="790"/>
      <c r="N66" s="790"/>
      <c r="O66" s="794" t="s">
        <v>300</v>
      </c>
      <c r="P66" s="795"/>
      <c r="Q66" s="796"/>
      <c r="R66" s="797" t="s">
        <v>854</v>
      </c>
      <c r="S66" s="798"/>
      <c r="T66" s="798"/>
    </row>
    <row r="67" spans="1:20" ht="12.75">
      <c r="A67" s="501"/>
      <c r="B67" s="499"/>
      <c r="C67" s="123" t="s">
        <v>301</v>
      </c>
      <c r="D67" s="124" t="s">
        <v>302</v>
      </c>
      <c r="E67" s="125" t="s">
        <v>303</v>
      </c>
      <c r="F67" s="124" t="s">
        <v>301</v>
      </c>
      <c r="G67" s="124" t="s">
        <v>302</v>
      </c>
      <c r="H67" s="124" t="s">
        <v>303</v>
      </c>
      <c r="I67" s="123" t="s">
        <v>301</v>
      </c>
      <c r="J67" s="124" t="s">
        <v>302</v>
      </c>
      <c r="K67" s="124" t="s">
        <v>303</v>
      </c>
      <c r="L67" s="123" t="s">
        <v>301</v>
      </c>
      <c r="M67" s="124" t="s">
        <v>302</v>
      </c>
      <c r="N67" s="124" t="s">
        <v>303</v>
      </c>
      <c r="O67" s="688" t="s">
        <v>301</v>
      </c>
      <c r="P67" s="689" t="s">
        <v>302</v>
      </c>
      <c r="Q67" s="696" t="s">
        <v>303</v>
      </c>
      <c r="R67" s="653" t="s">
        <v>301</v>
      </c>
      <c r="S67" s="653" t="s">
        <v>302</v>
      </c>
      <c r="T67" s="124" t="s">
        <v>303</v>
      </c>
    </row>
    <row r="68" spans="1:20" ht="12.75">
      <c r="A68" s="1" t="s">
        <v>304</v>
      </c>
      <c r="B68" s="28"/>
      <c r="C68" s="154">
        <v>47080</v>
      </c>
      <c r="D68" s="155">
        <v>63976</v>
      </c>
      <c r="E68" s="156">
        <v>111056</v>
      </c>
      <c r="F68" s="147">
        <v>0</v>
      </c>
      <c r="G68" s="147">
        <v>0</v>
      </c>
      <c r="H68" s="147">
        <v>0</v>
      </c>
      <c r="I68" s="154">
        <v>183</v>
      </c>
      <c r="J68" s="155">
        <v>214</v>
      </c>
      <c r="K68" s="155">
        <v>397</v>
      </c>
      <c r="L68" s="144">
        <v>0</v>
      </c>
      <c r="M68" s="147">
        <v>0</v>
      </c>
      <c r="N68" s="145">
        <v>0</v>
      </c>
      <c r="O68" s="655">
        <v>47263</v>
      </c>
      <c r="P68" s="657">
        <v>64190</v>
      </c>
      <c r="Q68" s="697">
        <v>111453</v>
      </c>
      <c r="R68" s="654">
        <v>3697</v>
      </c>
      <c r="S68" s="654">
        <v>4886</v>
      </c>
      <c r="T68" s="159">
        <v>8583</v>
      </c>
    </row>
    <row r="69" spans="1:20" ht="12.75">
      <c r="A69" s="1" t="s">
        <v>307</v>
      </c>
      <c r="C69" s="144">
        <v>34277</v>
      </c>
      <c r="D69" s="145">
        <v>35824</v>
      </c>
      <c r="E69" s="146">
        <v>70101</v>
      </c>
      <c r="F69" s="147">
        <v>0</v>
      </c>
      <c r="G69" s="147">
        <v>0</v>
      </c>
      <c r="H69" s="147">
        <v>0</v>
      </c>
      <c r="I69" s="144">
        <v>69</v>
      </c>
      <c r="J69" s="147">
        <v>84</v>
      </c>
      <c r="K69" s="147">
        <v>153</v>
      </c>
      <c r="L69" s="144">
        <v>0</v>
      </c>
      <c r="M69" s="147">
        <v>0</v>
      </c>
      <c r="N69" s="145">
        <v>0</v>
      </c>
      <c r="O69" s="655">
        <v>34346</v>
      </c>
      <c r="P69" s="657">
        <v>35908</v>
      </c>
      <c r="Q69" s="697">
        <v>70254</v>
      </c>
      <c r="R69" s="656">
        <v>1870</v>
      </c>
      <c r="S69" s="656">
        <v>1844</v>
      </c>
      <c r="T69" s="78">
        <v>3714</v>
      </c>
    </row>
    <row r="70" spans="1:20" ht="12.75">
      <c r="A70" s="785" t="s">
        <v>539</v>
      </c>
      <c r="B70" s="786"/>
      <c r="C70" s="144">
        <v>21072</v>
      </c>
      <c r="D70" s="145">
        <v>23846</v>
      </c>
      <c r="E70" s="146">
        <v>44918</v>
      </c>
      <c r="F70" s="147">
        <v>0</v>
      </c>
      <c r="G70" s="147">
        <v>0</v>
      </c>
      <c r="H70" s="147">
        <v>0</v>
      </c>
      <c r="I70" s="144">
        <v>71</v>
      </c>
      <c r="J70" s="147">
        <v>57</v>
      </c>
      <c r="K70" s="147">
        <v>128</v>
      </c>
      <c r="L70" s="144">
        <v>0</v>
      </c>
      <c r="M70" s="147">
        <v>0</v>
      </c>
      <c r="N70" s="145">
        <v>0</v>
      </c>
      <c r="O70" s="655">
        <v>21143</v>
      </c>
      <c r="P70" s="657">
        <v>23903</v>
      </c>
      <c r="Q70" s="697">
        <v>45046</v>
      </c>
      <c r="R70" s="656">
        <v>413</v>
      </c>
      <c r="S70" s="656">
        <v>409</v>
      </c>
      <c r="T70" s="78">
        <v>822</v>
      </c>
    </row>
    <row r="71" spans="2:20" ht="12.75">
      <c r="B71" s="10" t="s">
        <v>300</v>
      </c>
      <c r="C71" s="148">
        <f>SUM(C68:C70)</f>
        <v>102429</v>
      </c>
      <c r="D71" s="149">
        <f aca="true" t="shared" si="15" ref="D71:T71">SUM(D68:D70)</f>
        <v>123646</v>
      </c>
      <c r="E71" s="149">
        <f t="shared" si="15"/>
        <v>226075</v>
      </c>
      <c r="F71" s="148">
        <f t="shared" si="15"/>
        <v>0</v>
      </c>
      <c r="G71" s="149">
        <f t="shared" si="15"/>
        <v>0</v>
      </c>
      <c r="H71" s="149">
        <f t="shared" si="15"/>
        <v>0</v>
      </c>
      <c r="I71" s="148">
        <f t="shared" si="15"/>
        <v>323</v>
      </c>
      <c r="J71" s="149">
        <f t="shared" si="15"/>
        <v>355</v>
      </c>
      <c r="K71" s="149">
        <f t="shared" si="15"/>
        <v>678</v>
      </c>
      <c r="L71" s="148">
        <f t="shared" si="15"/>
        <v>0</v>
      </c>
      <c r="M71" s="149">
        <f t="shared" si="15"/>
        <v>0</v>
      </c>
      <c r="N71" s="149">
        <f t="shared" si="15"/>
        <v>0</v>
      </c>
      <c r="O71" s="148">
        <f t="shared" si="15"/>
        <v>102752</v>
      </c>
      <c r="P71" s="149">
        <f t="shared" si="15"/>
        <v>124001</v>
      </c>
      <c r="Q71" s="153">
        <f t="shared" si="15"/>
        <v>226753</v>
      </c>
      <c r="R71" s="161">
        <f t="shared" si="15"/>
        <v>5980</v>
      </c>
      <c r="S71" s="161">
        <f t="shared" si="15"/>
        <v>7139</v>
      </c>
      <c r="T71" s="161">
        <f t="shared" si="15"/>
        <v>13119</v>
      </c>
    </row>
    <row r="72" spans="2:20" ht="12.75">
      <c r="B72" s="10"/>
      <c r="C72" s="150"/>
      <c r="D72" s="151"/>
      <c r="E72" s="152"/>
      <c r="F72" s="151"/>
      <c r="G72" s="151"/>
      <c r="H72" s="151"/>
      <c r="I72" s="150"/>
      <c r="J72" s="151"/>
      <c r="K72" s="151"/>
      <c r="L72" s="150"/>
      <c r="M72" s="151"/>
      <c r="N72" s="151"/>
      <c r="O72" s="150"/>
      <c r="P72" s="151"/>
      <c r="Q72" s="152"/>
      <c r="R72" s="518"/>
      <c r="S72" s="518"/>
      <c r="T72" s="92"/>
    </row>
    <row r="73" spans="1:20" ht="12.75">
      <c r="A73" s="1" t="s">
        <v>305</v>
      </c>
      <c r="B73" s="10"/>
      <c r="C73" s="144">
        <v>577</v>
      </c>
      <c r="D73" s="145">
        <v>2668</v>
      </c>
      <c r="E73" s="146">
        <v>3245</v>
      </c>
      <c r="F73" s="145">
        <v>0</v>
      </c>
      <c r="G73" s="145">
        <v>0</v>
      </c>
      <c r="H73" s="145">
        <v>0</v>
      </c>
      <c r="I73" s="144">
        <v>1</v>
      </c>
      <c r="J73" s="145">
        <v>0</v>
      </c>
      <c r="K73" s="145">
        <v>1</v>
      </c>
      <c r="L73" s="144">
        <v>0</v>
      </c>
      <c r="M73" s="145">
        <v>0</v>
      </c>
      <c r="N73" s="145">
        <v>0</v>
      </c>
      <c r="O73" s="655">
        <v>578</v>
      </c>
      <c r="P73" s="657">
        <v>2668</v>
      </c>
      <c r="Q73" s="697">
        <v>3246</v>
      </c>
      <c r="R73" s="518">
        <v>33</v>
      </c>
      <c r="S73" s="518">
        <v>171</v>
      </c>
      <c r="T73" s="78">
        <v>204</v>
      </c>
    </row>
    <row r="74" spans="1:20" ht="12.75">
      <c r="A74" s="1" t="s">
        <v>308</v>
      </c>
      <c r="C74" s="144">
        <v>2485</v>
      </c>
      <c r="D74" s="145">
        <v>3295</v>
      </c>
      <c r="E74" s="146">
        <v>5780</v>
      </c>
      <c r="F74" s="147">
        <v>0</v>
      </c>
      <c r="G74" s="147">
        <v>0</v>
      </c>
      <c r="H74" s="147">
        <v>0</v>
      </c>
      <c r="I74" s="144">
        <v>0</v>
      </c>
      <c r="J74" s="147">
        <v>2</v>
      </c>
      <c r="K74" s="147">
        <v>2</v>
      </c>
      <c r="L74" s="144">
        <v>0</v>
      </c>
      <c r="M74" s="147">
        <v>0</v>
      </c>
      <c r="N74" s="145">
        <v>0</v>
      </c>
      <c r="O74" s="655">
        <v>2485</v>
      </c>
      <c r="P74" s="657">
        <v>3297</v>
      </c>
      <c r="Q74" s="697">
        <v>5782</v>
      </c>
      <c r="R74" s="518">
        <v>62</v>
      </c>
      <c r="S74" s="518">
        <v>60</v>
      </c>
      <c r="T74" s="78">
        <v>122</v>
      </c>
    </row>
    <row r="75" spans="2:20" ht="12.75">
      <c r="B75" s="10" t="s">
        <v>300</v>
      </c>
      <c r="C75" s="148">
        <f>SUM(C73:C74)</f>
        <v>3062</v>
      </c>
      <c r="D75" s="149">
        <f aca="true" t="shared" si="16" ref="D75:T75">SUM(D73:D74)</f>
        <v>5963</v>
      </c>
      <c r="E75" s="153">
        <f t="shared" si="16"/>
        <v>9025</v>
      </c>
      <c r="F75" s="149">
        <f t="shared" si="16"/>
        <v>0</v>
      </c>
      <c r="G75" s="149">
        <f t="shared" si="16"/>
        <v>0</v>
      </c>
      <c r="H75" s="149">
        <f t="shared" si="16"/>
        <v>0</v>
      </c>
      <c r="I75" s="148">
        <f t="shared" si="16"/>
        <v>1</v>
      </c>
      <c r="J75" s="149">
        <f t="shared" si="16"/>
        <v>2</v>
      </c>
      <c r="K75" s="149">
        <f t="shared" si="16"/>
        <v>3</v>
      </c>
      <c r="L75" s="148">
        <f t="shared" si="16"/>
        <v>0</v>
      </c>
      <c r="M75" s="149">
        <f t="shared" si="16"/>
        <v>0</v>
      </c>
      <c r="N75" s="149">
        <f t="shared" si="16"/>
        <v>0</v>
      </c>
      <c r="O75" s="698">
        <f t="shared" si="16"/>
        <v>3063</v>
      </c>
      <c r="P75" s="699">
        <f t="shared" si="16"/>
        <v>5965</v>
      </c>
      <c r="Q75" s="700">
        <f t="shared" si="16"/>
        <v>9028</v>
      </c>
      <c r="R75" s="699">
        <f t="shared" si="16"/>
        <v>95</v>
      </c>
      <c r="S75" s="289">
        <f t="shared" si="16"/>
        <v>231</v>
      </c>
      <c r="T75" s="289">
        <f t="shared" si="16"/>
        <v>326</v>
      </c>
    </row>
    <row r="76" spans="2:20" ht="12.75">
      <c r="B76" s="10"/>
      <c r="C76" s="150"/>
      <c r="D76" s="151"/>
      <c r="E76" s="152"/>
      <c r="F76" s="151"/>
      <c r="G76" s="151"/>
      <c r="H76" s="151"/>
      <c r="I76" s="150"/>
      <c r="J76" s="151"/>
      <c r="K76" s="151"/>
      <c r="L76" s="150"/>
      <c r="M76" s="151"/>
      <c r="N76" s="151"/>
      <c r="O76" s="150"/>
      <c r="P76" s="151"/>
      <c r="Q76" s="152"/>
      <c r="R76" s="92"/>
      <c r="S76" s="92"/>
      <c r="T76" s="92"/>
    </row>
    <row r="77" spans="1:20" ht="24.75" customHeight="1">
      <c r="A77" s="785" t="s">
        <v>169</v>
      </c>
      <c r="B77" s="786"/>
      <c r="C77" s="144">
        <v>5</v>
      </c>
      <c r="D77" s="145">
        <v>12</v>
      </c>
      <c r="E77" s="146">
        <v>17</v>
      </c>
      <c r="F77" s="145">
        <v>0</v>
      </c>
      <c r="G77" s="145">
        <v>0</v>
      </c>
      <c r="H77" s="145">
        <v>0</v>
      </c>
      <c r="I77" s="144">
        <v>0</v>
      </c>
      <c r="J77" s="145">
        <v>0</v>
      </c>
      <c r="K77" s="145">
        <v>0</v>
      </c>
      <c r="L77" s="144">
        <v>0</v>
      </c>
      <c r="M77" s="145">
        <v>0</v>
      </c>
      <c r="N77" s="145">
        <v>0</v>
      </c>
      <c r="O77" s="144">
        <v>5</v>
      </c>
      <c r="P77" s="145">
        <v>12</v>
      </c>
      <c r="Q77" s="146">
        <v>17</v>
      </c>
      <c r="R77" s="78">
        <v>0</v>
      </c>
      <c r="S77" s="78">
        <v>0</v>
      </c>
      <c r="T77" s="78">
        <v>0</v>
      </c>
    </row>
    <row r="78" spans="1:21" ht="12.75">
      <c r="A78" s="1" t="s">
        <v>385</v>
      </c>
      <c r="B78" s="10"/>
      <c r="C78" s="144">
        <v>594</v>
      </c>
      <c r="D78" s="145">
        <v>1095</v>
      </c>
      <c r="E78" s="146">
        <v>1689</v>
      </c>
      <c r="F78" s="145">
        <v>0</v>
      </c>
      <c r="G78" s="145">
        <v>0</v>
      </c>
      <c r="H78" s="145">
        <v>0</v>
      </c>
      <c r="I78" s="144">
        <v>2</v>
      </c>
      <c r="J78" s="145">
        <v>5</v>
      </c>
      <c r="K78" s="145">
        <v>7</v>
      </c>
      <c r="L78" s="144">
        <v>0</v>
      </c>
      <c r="M78" s="145">
        <v>0</v>
      </c>
      <c r="N78" s="145">
        <v>0</v>
      </c>
      <c r="O78" s="144">
        <v>596</v>
      </c>
      <c r="P78" s="145">
        <v>1100</v>
      </c>
      <c r="Q78" s="146">
        <v>1696</v>
      </c>
      <c r="R78" s="78">
        <v>52</v>
      </c>
      <c r="S78" s="78">
        <v>73</v>
      </c>
      <c r="T78" s="78">
        <v>125</v>
      </c>
      <c r="U78" s="78"/>
    </row>
    <row r="79" spans="2:20" ht="12.75">
      <c r="B79" s="10" t="s">
        <v>300</v>
      </c>
      <c r="C79" s="148">
        <f aca="true" t="shared" si="17" ref="C79:T79">SUM(C77:C78)</f>
        <v>599</v>
      </c>
      <c r="D79" s="149">
        <f t="shared" si="17"/>
        <v>1107</v>
      </c>
      <c r="E79" s="153">
        <f t="shared" si="17"/>
        <v>1706</v>
      </c>
      <c r="F79" s="149">
        <f t="shared" si="17"/>
        <v>0</v>
      </c>
      <c r="G79" s="149">
        <f t="shared" si="17"/>
        <v>0</v>
      </c>
      <c r="H79" s="149">
        <f t="shared" si="17"/>
        <v>0</v>
      </c>
      <c r="I79" s="148">
        <f t="shared" si="17"/>
        <v>2</v>
      </c>
      <c r="J79" s="149">
        <f t="shared" si="17"/>
        <v>5</v>
      </c>
      <c r="K79" s="149">
        <f t="shared" si="17"/>
        <v>7</v>
      </c>
      <c r="L79" s="148">
        <f t="shared" si="17"/>
        <v>0</v>
      </c>
      <c r="M79" s="149">
        <f t="shared" si="17"/>
        <v>0</v>
      </c>
      <c r="N79" s="149">
        <f t="shared" si="17"/>
        <v>0</v>
      </c>
      <c r="O79" s="148">
        <f t="shared" si="17"/>
        <v>601</v>
      </c>
      <c r="P79" s="149">
        <f t="shared" si="17"/>
        <v>1112</v>
      </c>
      <c r="Q79" s="153">
        <f t="shared" si="17"/>
        <v>1713</v>
      </c>
      <c r="R79" s="161">
        <f t="shared" si="17"/>
        <v>52</v>
      </c>
      <c r="S79" s="161">
        <f t="shared" si="17"/>
        <v>73</v>
      </c>
      <c r="T79" s="161">
        <f t="shared" si="17"/>
        <v>125</v>
      </c>
    </row>
    <row r="80" spans="2:20" ht="12.75">
      <c r="B80" s="10"/>
      <c r="C80" s="150"/>
      <c r="D80" s="151"/>
      <c r="E80" s="152"/>
      <c r="F80" s="151"/>
      <c r="G80" s="151"/>
      <c r="H80" s="151"/>
      <c r="I80" s="150"/>
      <c r="J80" s="151"/>
      <c r="K80" s="151"/>
      <c r="L80" s="150"/>
      <c r="M80" s="151"/>
      <c r="N80" s="151"/>
      <c r="O80" s="150"/>
      <c r="P80" s="151"/>
      <c r="Q80" s="152"/>
      <c r="R80" s="92"/>
      <c r="S80" s="92"/>
      <c r="T80" s="92"/>
    </row>
    <row r="81" spans="1:20" ht="12.75">
      <c r="A81" s="1" t="s">
        <v>309</v>
      </c>
      <c r="B81" s="10"/>
      <c r="C81" s="144">
        <v>6293</v>
      </c>
      <c r="D81" s="145">
        <v>5253</v>
      </c>
      <c r="E81" s="146">
        <v>11546</v>
      </c>
      <c r="F81" s="145">
        <v>0</v>
      </c>
      <c r="G81" s="145">
        <v>0</v>
      </c>
      <c r="H81" s="145">
        <v>0</v>
      </c>
      <c r="I81" s="144">
        <v>0</v>
      </c>
      <c r="J81" s="145">
        <v>0</v>
      </c>
      <c r="K81" s="145">
        <v>0</v>
      </c>
      <c r="L81" s="144">
        <v>0</v>
      </c>
      <c r="M81" s="145">
        <v>0</v>
      </c>
      <c r="N81" s="145">
        <v>0</v>
      </c>
      <c r="O81" s="144">
        <v>6293</v>
      </c>
      <c r="P81" s="145">
        <v>5253</v>
      </c>
      <c r="Q81" s="146">
        <v>11546</v>
      </c>
      <c r="R81" s="78">
        <v>76</v>
      </c>
      <c r="S81" s="78">
        <v>60</v>
      </c>
      <c r="T81" s="78">
        <v>136</v>
      </c>
    </row>
    <row r="82" spans="1:20" ht="12.75">
      <c r="A82" s="1" t="s">
        <v>310</v>
      </c>
      <c r="C82" s="144">
        <v>5112</v>
      </c>
      <c r="D82" s="145">
        <v>4564</v>
      </c>
      <c r="E82" s="146">
        <v>9676</v>
      </c>
      <c r="F82" s="147">
        <v>0</v>
      </c>
      <c r="G82" s="147">
        <v>0</v>
      </c>
      <c r="H82" s="147">
        <v>0</v>
      </c>
      <c r="I82" s="144">
        <v>0</v>
      </c>
      <c r="J82" s="147">
        <v>0</v>
      </c>
      <c r="K82" s="147">
        <v>0</v>
      </c>
      <c r="L82" s="144">
        <v>0</v>
      </c>
      <c r="M82" s="147">
        <v>0</v>
      </c>
      <c r="N82" s="145">
        <v>0</v>
      </c>
      <c r="O82" s="144">
        <v>5112</v>
      </c>
      <c r="P82" s="145">
        <v>4564</v>
      </c>
      <c r="Q82" s="146">
        <v>9676</v>
      </c>
      <c r="R82" s="78">
        <v>46</v>
      </c>
      <c r="S82" s="78">
        <v>34</v>
      </c>
      <c r="T82" s="78">
        <v>80</v>
      </c>
    </row>
    <row r="83" spans="2:20" ht="12.75">
      <c r="B83" s="10" t="s">
        <v>300</v>
      </c>
      <c r="C83" s="148">
        <f>SUM(C81:C82)</f>
        <v>11405</v>
      </c>
      <c r="D83" s="149">
        <f aca="true" t="shared" si="18" ref="D83:T83">SUM(D81:D82)</f>
        <v>9817</v>
      </c>
      <c r="E83" s="153">
        <f t="shared" si="18"/>
        <v>21222</v>
      </c>
      <c r="F83" s="149">
        <f t="shared" si="18"/>
        <v>0</v>
      </c>
      <c r="G83" s="149">
        <f t="shared" si="18"/>
        <v>0</v>
      </c>
      <c r="H83" s="149">
        <f t="shared" si="18"/>
        <v>0</v>
      </c>
      <c r="I83" s="148">
        <f t="shared" si="18"/>
        <v>0</v>
      </c>
      <c r="J83" s="149">
        <f t="shared" si="18"/>
        <v>0</v>
      </c>
      <c r="K83" s="149">
        <f t="shared" si="18"/>
        <v>0</v>
      </c>
      <c r="L83" s="148">
        <f t="shared" si="18"/>
        <v>0</v>
      </c>
      <c r="M83" s="149">
        <f t="shared" si="18"/>
        <v>0</v>
      </c>
      <c r="N83" s="149">
        <f t="shared" si="18"/>
        <v>0</v>
      </c>
      <c r="O83" s="148">
        <f t="shared" si="18"/>
        <v>11405</v>
      </c>
      <c r="P83" s="149">
        <f t="shared" si="18"/>
        <v>9817</v>
      </c>
      <c r="Q83" s="153">
        <f t="shared" si="18"/>
        <v>21222</v>
      </c>
      <c r="R83" s="161">
        <f t="shared" si="18"/>
        <v>122</v>
      </c>
      <c r="S83" s="161">
        <f t="shared" si="18"/>
        <v>94</v>
      </c>
      <c r="T83" s="161">
        <f t="shared" si="18"/>
        <v>216</v>
      </c>
    </row>
    <row r="84" spans="2:20" ht="12.75">
      <c r="B84" s="10"/>
      <c r="C84" s="150"/>
      <c r="D84" s="151"/>
      <c r="E84" s="152"/>
      <c r="F84" s="151"/>
      <c r="G84" s="151"/>
      <c r="H84" s="151"/>
      <c r="I84" s="150"/>
      <c r="J84" s="151"/>
      <c r="K84" s="151"/>
      <c r="L84" s="150"/>
      <c r="M84" s="151"/>
      <c r="N84" s="151"/>
      <c r="O84" s="150"/>
      <c r="P84" s="151"/>
      <c r="Q84" s="152"/>
      <c r="R84" s="92"/>
      <c r="S84" s="92"/>
      <c r="T84" s="92"/>
    </row>
    <row r="85" spans="1:20" ht="12.75">
      <c r="A85" s="1" t="s">
        <v>313</v>
      </c>
      <c r="B85" s="10"/>
      <c r="C85" s="144">
        <v>1472</v>
      </c>
      <c r="D85" s="145">
        <v>1424</v>
      </c>
      <c r="E85" s="146">
        <v>2896</v>
      </c>
      <c r="F85" s="145">
        <v>0</v>
      </c>
      <c r="G85" s="145">
        <v>0</v>
      </c>
      <c r="H85" s="145">
        <v>0</v>
      </c>
      <c r="I85" s="144">
        <v>6</v>
      </c>
      <c r="J85" s="145">
        <v>9</v>
      </c>
      <c r="K85" s="145">
        <v>15</v>
      </c>
      <c r="L85" s="144">
        <v>0</v>
      </c>
      <c r="M85" s="145">
        <v>0</v>
      </c>
      <c r="N85" s="145">
        <v>0</v>
      </c>
      <c r="O85" s="144">
        <v>1478</v>
      </c>
      <c r="P85" s="145">
        <v>1433</v>
      </c>
      <c r="Q85" s="146">
        <v>2911</v>
      </c>
      <c r="R85" s="78">
        <v>120</v>
      </c>
      <c r="S85" s="78">
        <v>106</v>
      </c>
      <c r="T85" s="78">
        <v>226</v>
      </c>
    </row>
    <row r="86" spans="1:20" ht="12.75">
      <c r="A86" s="1" t="s">
        <v>314</v>
      </c>
      <c r="C86" s="144">
        <v>3041</v>
      </c>
      <c r="D86" s="145">
        <v>3754</v>
      </c>
      <c r="E86" s="146">
        <v>6795</v>
      </c>
      <c r="F86" s="147">
        <v>0</v>
      </c>
      <c r="G86" s="147">
        <v>0</v>
      </c>
      <c r="H86" s="147">
        <v>0</v>
      </c>
      <c r="I86" s="144">
        <v>20</v>
      </c>
      <c r="J86" s="147">
        <v>46</v>
      </c>
      <c r="K86" s="147">
        <v>66</v>
      </c>
      <c r="L86" s="144">
        <v>0</v>
      </c>
      <c r="M86" s="147">
        <v>0</v>
      </c>
      <c r="N86" s="145">
        <v>0</v>
      </c>
      <c r="O86" s="144">
        <v>3061</v>
      </c>
      <c r="P86" s="145">
        <v>3800</v>
      </c>
      <c r="Q86" s="146">
        <v>6861</v>
      </c>
      <c r="R86" s="78">
        <v>349</v>
      </c>
      <c r="S86" s="78">
        <v>352</v>
      </c>
      <c r="T86" s="78">
        <v>701</v>
      </c>
    </row>
    <row r="87" spans="2:20" ht="12.75">
      <c r="B87" s="10" t="s">
        <v>300</v>
      </c>
      <c r="C87" s="148">
        <f>SUM(C85:C86)</f>
        <v>4513</v>
      </c>
      <c r="D87" s="149">
        <f aca="true" t="shared" si="19" ref="D87:T87">SUM(D85:D86)</f>
        <v>5178</v>
      </c>
      <c r="E87" s="153">
        <f t="shared" si="19"/>
        <v>9691</v>
      </c>
      <c r="F87" s="149">
        <f t="shared" si="19"/>
        <v>0</v>
      </c>
      <c r="G87" s="149">
        <f t="shared" si="19"/>
        <v>0</v>
      </c>
      <c r="H87" s="149">
        <f t="shared" si="19"/>
        <v>0</v>
      </c>
      <c r="I87" s="148">
        <f t="shared" si="19"/>
        <v>26</v>
      </c>
      <c r="J87" s="149">
        <f t="shared" si="19"/>
        <v>55</v>
      </c>
      <c r="K87" s="149">
        <f t="shared" si="19"/>
        <v>81</v>
      </c>
      <c r="L87" s="148">
        <f t="shared" si="19"/>
        <v>0</v>
      </c>
      <c r="M87" s="149">
        <f t="shared" si="19"/>
        <v>0</v>
      </c>
      <c r="N87" s="149">
        <f t="shared" si="19"/>
        <v>0</v>
      </c>
      <c r="O87" s="148">
        <f t="shared" si="19"/>
        <v>4539</v>
      </c>
      <c r="P87" s="149">
        <f t="shared" si="19"/>
        <v>5233</v>
      </c>
      <c r="Q87" s="153">
        <f t="shared" si="19"/>
        <v>9772</v>
      </c>
      <c r="R87" s="161">
        <f t="shared" si="19"/>
        <v>469</v>
      </c>
      <c r="S87" s="161">
        <f t="shared" si="19"/>
        <v>458</v>
      </c>
      <c r="T87" s="161">
        <f t="shared" si="19"/>
        <v>927</v>
      </c>
    </row>
    <row r="88" spans="2:20" ht="12.75">
      <c r="B88" s="10"/>
      <c r="C88" s="150"/>
      <c r="D88" s="151"/>
      <c r="E88" s="152"/>
      <c r="F88" s="151"/>
      <c r="G88" s="151"/>
      <c r="H88" s="151"/>
      <c r="I88" s="150"/>
      <c r="J88" s="151"/>
      <c r="K88" s="151"/>
      <c r="L88" s="150"/>
      <c r="M88" s="151"/>
      <c r="N88" s="151"/>
      <c r="O88" s="150"/>
      <c r="P88" s="151"/>
      <c r="Q88" s="152"/>
      <c r="R88" s="92"/>
      <c r="S88" s="92"/>
      <c r="T88" s="92"/>
    </row>
    <row r="89" spans="1:20" ht="12.75">
      <c r="A89" s="1" t="s">
        <v>316</v>
      </c>
      <c r="B89" s="10"/>
      <c r="C89" s="144">
        <v>0</v>
      </c>
      <c r="D89" s="145">
        <v>0</v>
      </c>
      <c r="E89" s="146">
        <v>0</v>
      </c>
      <c r="F89" s="145">
        <v>3608</v>
      </c>
      <c r="G89" s="145">
        <v>4183</v>
      </c>
      <c r="H89" s="145">
        <v>7791</v>
      </c>
      <c r="I89" s="144">
        <v>0</v>
      </c>
      <c r="J89" s="145">
        <v>0</v>
      </c>
      <c r="K89" s="145">
        <v>0</v>
      </c>
      <c r="L89" s="144">
        <v>88</v>
      </c>
      <c r="M89" s="145">
        <v>114</v>
      </c>
      <c r="N89" s="145">
        <v>202</v>
      </c>
      <c r="O89" s="144">
        <v>3696</v>
      </c>
      <c r="P89" s="145">
        <v>4297</v>
      </c>
      <c r="Q89" s="146">
        <v>7993</v>
      </c>
      <c r="R89" s="78">
        <v>168</v>
      </c>
      <c r="S89" s="78">
        <v>243</v>
      </c>
      <c r="T89" s="78">
        <v>411</v>
      </c>
    </row>
    <row r="90" spans="2:20" ht="12.75">
      <c r="B90" s="10" t="s">
        <v>300</v>
      </c>
      <c r="C90" s="148">
        <f>SUM(C89)</f>
        <v>0</v>
      </c>
      <c r="D90" s="149">
        <f aca="true" t="shared" si="20" ref="D90:T90">SUM(D89)</f>
        <v>0</v>
      </c>
      <c r="E90" s="153">
        <f t="shared" si="20"/>
        <v>0</v>
      </c>
      <c r="F90" s="149">
        <f t="shared" si="20"/>
        <v>3608</v>
      </c>
      <c r="G90" s="149">
        <f t="shared" si="20"/>
        <v>4183</v>
      </c>
      <c r="H90" s="149">
        <f t="shared" si="20"/>
        <v>7791</v>
      </c>
      <c r="I90" s="148">
        <f t="shared" si="20"/>
        <v>0</v>
      </c>
      <c r="J90" s="149">
        <f t="shared" si="20"/>
        <v>0</v>
      </c>
      <c r="K90" s="149">
        <f t="shared" si="20"/>
        <v>0</v>
      </c>
      <c r="L90" s="148">
        <f t="shared" si="20"/>
        <v>88</v>
      </c>
      <c r="M90" s="149">
        <f t="shared" si="20"/>
        <v>114</v>
      </c>
      <c r="N90" s="149">
        <f t="shared" si="20"/>
        <v>202</v>
      </c>
      <c r="O90" s="148">
        <f t="shared" si="20"/>
        <v>3696</v>
      </c>
      <c r="P90" s="149">
        <f t="shared" si="20"/>
        <v>4297</v>
      </c>
      <c r="Q90" s="153">
        <f t="shared" si="20"/>
        <v>7993</v>
      </c>
      <c r="R90" s="161">
        <f t="shared" si="20"/>
        <v>168</v>
      </c>
      <c r="S90" s="161">
        <f t="shared" si="20"/>
        <v>243</v>
      </c>
      <c r="T90" s="161">
        <f t="shared" si="20"/>
        <v>411</v>
      </c>
    </row>
    <row r="91" spans="1:20" s="20" customFormat="1" ht="18" customHeight="1">
      <c r="A91" s="28"/>
      <c r="B91" s="89" t="s">
        <v>306</v>
      </c>
      <c r="C91" s="150">
        <f aca="true" t="shared" si="21" ref="C91:T91">SUM(C90,C87,C83,C79,C75,C71)</f>
        <v>122008</v>
      </c>
      <c r="D91" s="151">
        <f t="shared" si="21"/>
        <v>145711</v>
      </c>
      <c r="E91" s="152">
        <f t="shared" si="21"/>
        <v>267719</v>
      </c>
      <c r="F91" s="151">
        <f t="shared" si="21"/>
        <v>3608</v>
      </c>
      <c r="G91" s="151">
        <f t="shared" si="21"/>
        <v>4183</v>
      </c>
      <c r="H91" s="151">
        <f t="shared" si="21"/>
        <v>7791</v>
      </c>
      <c r="I91" s="150">
        <f t="shared" si="21"/>
        <v>352</v>
      </c>
      <c r="J91" s="151">
        <f t="shared" si="21"/>
        <v>417</v>
      </c>
      <c r="K91" s="151">
        <f t="shared" si="21"/>
        <v>769</v>
      </c>
      <c r="L91" s="150">
        <f t="shared" si="21"/>
        <v>88</v>
      </c>
      <c r="M91" s="151">
        <f t="shared" si="21"/>
        <v>114</v>
      </c>
      <c r="N91" s="151">
        <f t="shared" si="21"/>
        <v>202</v>
      </c>
      <c r="O91" s="150">
        <f t="shared" si="21"/>
        <v>126056</v>
      </c>
      <c r="P91" s="151">
        <f t="shared" si="21"/>
        <v>150425</v>
      </c>
      <c r="Q91" s="152">
        <f t="shared" si="21"/>
        <v>276481</v>
      </c>
      <c r="R91" s="92">
        <f t="shared" si="21"/>
        <v>6886</v>
      </c>
      <c r="S91" s="92">
        <f t="shared" si="21"/>
        <v>8238</v>
      </c>
      <c r="T91" s="92">
        <f t="shared" si="21"/>
        <v>15124</v>
      </c>
    </row>
    <row r="92" ht="9.75" customHeight="1"/>
    <row r="93" ht="12.75">
      <c r="A93" s="502" t="s">
        <v>170</v>
      </c>
    </row>
    <row r="96" spans="3:20" ht="12.75">
      <c r="C96" s="26"/>
      <c r="D96" s="26"/>
      <c r="E96" s="26"/>
      <c r="F96" s="26"/>
      <c r="G96" s="26"/>
      <c r="H96" s="26"/>
      <c r="I96" s="26"/>
      <c r="J96" s="26"/>
      <c r="K96" s="26"/>
      <c r="L96" s="26"/>
      <c r="M96" s="26"/>
      <c r="N96" s="24"/>
      <c r="O96" s="26"/>
      <c r="P96" s="26"/>
      <c r="Q96" s="26"/>
      <c r="R96" s="26"/>
      <c r="S96" s="26"/>
      <c r="T96" s="26"/>
    </row>
    <row r="136" ht="12.75">
      <c r="C136" s="21"/>
    </row>
    <row r="320" spans="3:12" ht="18" customHeight="1">
      <c r="C320" s="18" t="s">
        <v>496</v>
      </c>
      <c r="D320" s="497">
        <f>SUM(D319)</f>
        <v>0</v>
      </c>
      <c r="E320" s="497">
        <f aca="true" t="shared" si="22" ref="E320:L320">SUM(E319)</f>
        <v>0</v>
      </c>
      <c r="F320" s="497">
        <f t="shared" si="22"/>
        <v>0</v>
      </c>
      <c r="G320" s="497">
        <f t="shared" si="22"/>
        <v>0</v>
      </c>
      <c r="H320" s="497">
        <f t="shared" si="22"/>
        <v>0</v>
      </c>
      <c r="I320" s="497">
        <f t="shared" si="22"/>
        <v>0</v>
      </c>
      <c r="J320" s="497">
        <f t="shared" si="22"/>
        <v>0</v>
      </c>
      <c r="K320" s="497">
        <f t="shared" si="22"/>
        <v>0</v>
      </c>
      <c r="L320" s="497">
        <f t="shared" si="22"/>
        <v>0</v>
      </c>
    </row>
    <row r="322" spans="4:12" ht="12.75">
      <c r="D322" s="18">
        <f>SUM(D320:D321)</f>
        <v>0</v>
      </c>
      <c r="E322" s="18">
        <f aca="true" t="shared" si="23" ref="E322:L322">SUM(E320:E321)</f>
        <v>0</v>
      </c>
      <c r="F322" s="18">
        <f t="shared" si="23"/>
        <v>0</v>
      </c>
      <c r="G322" s="18">
        <f t="shared" si="23"/>
        <v>0</v>
      </c>
      <c r="H322" s="18">
        <f t="shared" si="23"/>
        <v>0</v>
      </c>
      <c r="I322" s="18">
        <f t="shared" si="23"/>
        <v>0</v>
      </c>
      <c r="J322" s="18">
        <f t="shared" si="23"/>
        <v>0</v>
      </c>
      <c r="K322" s="18">
        <f t="shared" si="23"/>
        <v>0</v>
      </c>
      <c r="L322" s="18">
        <f t="shared" si="23"/>
        <v>0</v>
      </c>
    </row>
    <row r="369" spans="4:12" ht="12.75">
      <c r="D369" s="22"/>
      <c r="E369" s="497"/>
      <c r="F369" s="497"/>
      <c r="G369" s="497"/>
      <c r="H369" s="497"/>
      <c r="I369" s="497"/>
      <c r="J369" s="497"/>
      <c r="K369" s="497"/>
      <c r="L369" s="497"/>
    </row>
    <row r="504" ht="13.5" customHeight="1"/>
    <row r="765" spans="4:12" ht="12.75">
      <c r="D765" s="22"/>
      <c r="E765" s="497"/>
      <c r="F765" s="497"/>
      <c r="G765" s="497"/>
      <c r="H765" s="497"/>
      <c r="I765" s="497"/>
      <c r="J765" s="497"/>
      <c r="K765" s="497"/>
      <c r="L765" s="497"/>
    </row>
    <row r="1139" ht="27.75" customHeight="1"/>
    <row r="1827" ht="13.5" customHeight="1"/>
  </sheetData>
  <sheetProtection/>
  <mergeCells count="26">
    <mergeCell ref="A9:B9"/>
    <mergeCell ref="A16:B16"/>
    <mergeCell ref="A2:Q2"/>
    <mergeCell ref="A3:Q3"/>
    <mergeCell ref="C5:E5"/>
    <mergeCell ref="F5:H5"/>
    <mergeCell ref="O5:Q5"/>
    <mergeCell ref="L5:N5"/>
    <mergeCell ref="I5:K5"/>
    <mergeCell ref="A77:B77"/>
    <mergeCell ref="C66:E66"/>
    <mergeCell ref="F66:H66"/>
    <mergeCell ref="L66:N66"/>
    <mergeCell ref="I66:K66"/>
    <mergeCell ref="A64:T64"/>
    <mergeCell ref="R66:T66"/>
    <mergeCell ref="A46:B46"/>
    <mergeCell ref="A70:B70"/>
    <mergeCell ref="A33:Q33"/>
    <mergeCell ref="C35:E35"/>
    <mergeCell ref="F35:H35"/>
    <mergeCell ref="L35:N35"/>
    <mergeCell ref="O35:Q35"/>
    <mergeCell ref="I35:K35"/>
    <mergeCell ref="O66:Q66"/>
    <mergeCell ref="A39:B39"/>
  </mergeCells>
  <printOptions horizontalCentered="1"/>
  <pageMargins left="0" right="0" top="0.3937007874015748" bottom="0.3937007874015748" header="0.5118110236220472" footer="0.5118110236220472"/>
  <pageSetup fitToWidth="3" horizontalDpi="600" verticalDpi="600" orientation="landscape" paperSize="9" scale="80" r:id="rId1"/>
  <headerFooter alignWithMargins="0">
    <oddFooter>&amp;R&amp;A</oddFooter>
  </headerFooter>
  <rowBreaks count="2" manualBreakCount="2">
    <brk id="32" max="255" man="1"/>
    <brk id="63" max="255" man="1"/>
  </rowBreaks>
</worksheet>
</file>

<file path=xl/worksheets/sheet4.xml><?xml version="1.0" encoding="utf-8"?>
<worksheet xmlns="http://schemas.openxmlformats.org/spreadsheetml/2006/main" xmlns:r="http://schemas.openxmlformats.org/officeDocument/2006/relationships">
  <dimension ref="A1:T61"/>
  <sheetViews>
    <sheetView zoomScalePageLayoutView="0" workbookViewId="0" topLeftCell="A1">
      <selection activeCell="A39" sqref="A39"/>
    </sheetView>
  </sheetViews>
  <sheetFormatPr defaultColWidth="9.140625" defaultRowHeight="12.75"/>
  <cols>
    <col min="1" max="1" width="1.1484375" style="1" customWidth="1"/>
    <col min="2" max="2" width="37.8515625" style="0" customWidth="1"/>
    <col min="3" max="3" width="7.421875" style="0" customWidth="1"/>
    <col min="4" max="5" width="7.57421875" style="0" customWidth="1"/>
    <col min="6" max="8" width="6.140625" style="0" customWidth="1"/>
    <col min="9" max="13" width="6.7109375" style="0" customWidth="1"/>
    <col min="14" max="14" width="6.7109375" style="3" customWidth="1"/>
    <col min="15" max="17" width="6.7109375" style="0" customWidth="1"/>
    <col min="18" max="20" width="7.421875" style="0" customWidth="1"/>
    <col min="21" max="21" width="17.8515625" style="0" customWidth="1"/>
  </cols>
  <sheetData>
    <row r="1" ht="12.75">
      <c r="A1" s="1" t="s">
        <v>804</v>
      </c>
    </row>
    <row r="2" spans="1:20" ht="12.75">
      <c r="A2" s="799" t="s">
        <v>297</v>
      </c>
      <c r="B2" s="805"/>
      <c r="C2" s="805"/>
      <c r="D2" s="805"/>
      <c r="E2" s="805"/>
      <c r="F2" s="805"/>
      <c r="G2" s="805"/>
      <c r="H2" s="805"/>
      <c r="I2" s="805"/>
      <c r="J2" s="805"/>
      <c r="K2" s="805"/>
      <c r="L2" s="805"/>
      <c r="M2" s="805"/>
      <c r="N2" s="805"/>
      <c r="O2" s="805"/>
      <c r="P2" s="805"/>
      <c r="Q2" s="805"/>
      <c r="R2" s="805"/>
      <c r="S2" s="805"/>
      <c r="T2" s="805"/>
    </row>
    <row r="3" spans="1:20" ht="12.75">
      <c r="A3" s="787" t="s">
        <v>315</v>
      </c>
      <c r="B3" s="787"/>
      <c r="C3" s="787"/>
      <c r="D3" s="787"/>
      <c r="E3" s="787"/>
      <c r="F3" s="787"/>
      <c r="G3" s="787"/>
      <c r="H3" s="787"/>
      <c r="I3" s="787"/>
      <c r="J3" s="787"/>
      <c r="K3" s="787"/>
      <c r="L3" s="787"/>
      <c r="M3" s="787"/>
      <c r="N3" s="787"/>
      <c r="O3" s="787"/>
      <c r="P3" s="787"/>
      <c r="Q3" s="787"/>
      <c r="R3" s="787"/>
      <c r="S3" s="787"/>
      <c r="T3" s="787"/>
    </row>
    <row r="4" spans="1:20" ht="13.5" thickBot="1">
      <c r="A4" s="98"/>
      <c r="B4" s="98"/>
      <c r="C4" s="98"/>
      <c r="D4" s="98"/>
      <c r="E4" s="98"/>
      <c r="F4" s="98"/>
      <c r="G4" s="98"/>
      <c r="H4" s="98"/>
      <c r="I4" s="98"/>
      <c r="J4" s="98"/>
      <c r="K4" s="98"/>
      <c r="L4" s="98"/>
      <c r="M4" s="98"/>
      <c r="N4" s="98"/>
      <c r="O4" s="98"/>
      <c r="P4" s="98"/>
      <c r="Q4" s="98"/>
      <c r="R4" s="98"/>
      <c r="S4" s="98"/>
      <c r="T4" s="98"/>
    </row>
    <row r="5" spans="1:20" s="18" customFormat="1" ht="27" customHeight="1">
      <c r="A5" s="104"/>
      <c r="B5" s="105"/>
      <c r="C5" s="802" t="s">
        <v>319</v>
      </c>
      <c r="D5" s="803"/>
      <c r="E5" s="804"/>
      <c r="F5" s="803" t="s">
        <v>320</v>
      </c>
      <c r="G5" s="803"/>
      <c r="H5" s="803"/>
      <c r="I5" s="802" t="s">
        <v>321</v>
      </c>
      <c r="J5" s="803"/>
      <c r="K5" s="803"/>
      <c r="L5" s="802" t="s">
        <v>322</v>
      </c>
      <c r="M5" s="803"/>
      <c r="N5" s="804"/>
      <c r="O5" s="803" t="s">
        <v>712</v>
      </c>
      <c r="P5" s="803"/>
      <c r="Q5" s="803"/>
      <c r="R5" s="802" t="s">
        <v>300</v>
      </c>
      <c r="S5" s="803"/>
      <c r="T5" s="803"/>
    </row>
    <row r="6" spans="1:20" s="18" customFormat="1" ht="15" customHeight="1">
      <c r="A6" s="31"/>
      <c r="B6" s="106"/>
      <c r="C6" s="101" t="s">
        <v>301</v>
      </c>
      <c r="D6" s="102" t="s">
        <v>302</v>
      </c>
      <c r="E6" s="103" t="s">
        <v>303</v>
      </c>
      <c r="F6" s="102" t="s">
        <v>301</v>
      </c>
      <c r="G6" s="102" t="s">
        <v>302</v>
      </c>
      <c r="H6" s="102" t="s">
        <v>303</v>
      </c>
      <c r="I6" s="101" t="s">
        <v>301</v>
      </c>
      <c r="J6" s="102" t="s">
        <v>302</v>
      </c>
      <c r="K6" s="102" t="s">
        <v>303</v>
      </c>
      <c r="L6" s="101" t="s">
        <v>301</v>
      </c>
      <c r="M6" s="102" t="s">
        <v>302</v>
      </c>
      <c r="N6" s="103" t="s">
        <v>303</v>
      </c>
      <c r="O6" s="102" t="s">
        <v>301</v>
      </c>
      <c r="P6" s="102" t="s">
        <v>302</v>
      </c>
      <c r="Q6" s="102" t="s">
        <v>303</v>
      </c>
      <c r="R6" s="101" t="s">
        <v>301</v>
      </c>
      <c r="S6" s="102" t="s">
        <v>302</v>
      </c>
      <c r="T6" s="102" t="s">
        <v>303</v>
      </c>
    </row>
    <row r="7" spans="1:20" ht="12.75">
      <c r="A7" s="1" t="s">
        <v>304</v>
      </c>
      <c r="B7" s="1"/>
      <c r="C7" s="6">
        <v>46373</v>
      </c>
      <c r="D7" s="7">
        <v>63584</v>
      </c>
      <c r="E7" s="7">
        <v>109957</v>
      </c>
      <c r="F7" s="6">
        <v>44</v>
      </c>
      <c r="G7" s="9">
        <v>2</v>
      </c>
      <c r="H7" s="9">
        <v>46</v>
      </c>
      <c r="I7" s="6">
        <v>659</v>
      </c>
      <c r="J7" s="9">
        <v>369</v>
      </c>
      <c r="K7" s="9">
        <v>1028</v>
      </c>
      <c r="L7" s="6">
        <v>0</v>
      </c>
      <c r="M7" s="7">
        <v>0</v>
      </c>
      <c r="N7" s="8">
        <v>0</v>
      </c>
      <c r="O7" s="79">
        <v>4</v>
      </c>
      <c r="P7" s="236">
        <v>21</v>
      </c>
      <c r="Q7" s="236">
        <v>25</v>
      </c>
      <c r="R7" s="95">
        <f>SUM(O7,L7,I7,F7,C7)</f>
        <v>47080</v>
      </c>
      <c r="S7" s="9">
        <f aca="true" t="shared" si="0" ref="S7:T10">SUM(P7,M7,J7,G7,D7)</f>
        <v>63976</v>
      </c>
      <c r="T7" s="9">
        <f t="shared" si="0"/>
        <v>111056</v>
      </c>
    </row>
    <row r="8" spans="1:20" ht="12.75">
      <c r="A8" s="1" t="s">
        <v>307</v>
      </c>
      <c r="B8" s="1"/>
      <c r="C8" s="6">
        <v>33622</v>
      </c>
      <c r="D8" s="7">
        <v>35438</v>
      </c>
      <c r="E8" s="7">
        <v>69060</v>
      </c>
      <c r="F8" s="6">
        <v>157</v>
      </c>
      <c r="G8" s="9">
        <v>13</v>
      </c>
      <c r="H8" s="9">
        <v>170</v>
      </c>
      <c r="I8" s="6">
        <v>498</v>
      </c>
      <c r="J8" s="9">
        <v>373</v>
      </c>
      <c r="K8" s="9">
        <v>871</v>
      </c>
      <c r="L8" s="6">
        <v>0</v>
      </c>
      <c r="M8" s="7">
        <v>0</v>
      </c>
      <c r="N8" s="8">
        <v>0</v>
      </c>
      <c r="O8" s="7">
        <v>0</v>
      </c>
      <c r="P8" s="9">
        <v>0</v>
      </c>
      <c r="Q8" s="9">
        <v>0</v>
      </c>
      <c r="R8" s="6">
        <f>SUM(O8,L8,I8,F8,C8)</f>
        <v>34277</v>
      </c>
      <c r="S8" s="9">
        <f t="shared" si="0"/>
        <v>35824</v>
      </c>
      <c r="T8" s="9">
        <f t="shared" si="0"/>
        <v>70101</v>
      </c>
    </row>
    <row r="9" spans="1:20" ht="12.75">
      <c r="A9" s="1" t="s">
        <v>468</v>
      </c>
      <c r="B9" s="1"/>
      <c r="C9" s="6">
        <v>16652</v>
      </c>
      <c r="D9" s="7">
        <v>20470</v>
      </c>
      <c r="E9" s="7">
        <v>37122</v>
      </c>
      <c r="F9" s="6">
        <v>51</v>
      </c>
      <c r="G9" s="9">
        <v>13</v>
      </c>
      <c r="H9" s="9">
        <v>64</v>
      </c>
      <c r="I9" s="6">
        <v>4369</v>
      </c>
      <c r="J9" s="9">
        <v>3363</v>
      </c>
      <c r="K9" s="9">
        <v>7732</v>
      </c>
      <c r="L9" s="6">
        <v>0</v>
      </c>
      <c r="M9" s="7">
        <v>0</v>
      </c>
      <c r="N9" s="8">
        <v>0</v>
      </c>
      <c r="O9" s="7">
        <v>0</v>
      </c>
      <c r="P9" s="9">
        <v>0</v>
      </c>
      <c r="Q9" s="9">
        <v>0</v>
      </c>
      <c r="R9" s="6">
        <f>SUM(O9,L9,I9,F9,C9)</f>
        <v>21072</v>
      </c>
      <c r="S9" s="9">
        <f t="shared" si="0"/>
        <v>23846</v>
      </c>
      <c r="T9" s="9">
        <f t="shared" si="0"/>
        <v>44918</v>
      </c>
    </row>
    <row r="10" spans="2:20" ht="12.75">
      <c r="B10" s="10" t="s">
        <v>300</v>
      </c>
      <c r="C10" s="11">
        <f>SUM(C7:C9)</f>
        <v>96647</v>
      </c>
      <c r="D10" s="12">
        <f aca="true" t="shared" si="1" ref="D10:N10">SUM(D7:D9)</f>
        <v>119492</v>
      </c>
      <c r="E10" s="12">
        <f t="shared" si="1"/>
        <v>216139</v>
      </c>
      <c r="F10" s="11">
        <f>SUM(F7:F9)</f>
        <v>252</v>
      </c>
      <c r="G10" s="12">
        <f t="shared" si="1"/>
        <v>28</v>
      </c>
      <c r="H10" s="12">
        <f t="shared" si="1"/>
        <v>280</v>
      </c>
      <c r="I10" s="11">
        <f>SUM(I7:I9)</f>
        <v>5526</v>
      </c>
      <c r="J10" s="12">
        <f t="shared" si="1"/>
        <v>4105</v>
      </c>
      <c r="K10" s="12">
        <f t="shared" si="1"/>
        <v>9631</v>
      </c>
      <c r="L10" s="11">
        <f t="shared" si="1"/>
        <v>0</v>
      </c>
      <c r="M10" s="12">
        <f t="shared" si="1"/>
        <v>0</v>
      </c>
      <c r="N10" s="13">
        <f t="shared" si="1"/>
        <v>0</v>
      </c>
      <c r="O10" s="12">
        <f>SUM(O7:O9)</f>
        <v>4</v>
      </c>
      <c r="P10" s="12">
        <f>SUM(P7:P9)</f>
        <v>21</v>
      </c>
      <c r="Q10" s="12">
        <f>SUM(Q7:Q9)</f>
        <v>25</v>
      </c>
      <c r="R10" s="11">
        <f>SUM(O10,L10,I10,F10,C10)</f>
        <v>102429</v>
      </c>
      <c r="S10" s="12">
        <f t="shared" si="0"/>
        <v>123646</v>
      </c>
      <c r="T10" s="12">
        <f t="shared" si="0"/>
        <v>226075</v>
      </c>
    </row>
    <row r="11" spans="2:20" ht="12.75">
      <c r="B11" s="10"/>
      <c r="C11" s="14"/>
      <c r="D11" s="15"/>
      <c r="E11" s="15"/>
      <c r="F11" s="14"/>
      <c r="G11" s="15"/>
      <c r="H11" s="15"/>
      <c r="I11" s="14"/>
      <c r="J11" s="15"/>
      <c r="K11" s="15"/>
      <c r="L11" s="14"/>
      <c r="M11" s="15"/>
      <c r="N11" s="16"/>
      <c r="O11" s="15"/>
      <c r="P11" s="15"/>
      <c r="Q11" s="15"/>
      <c r="R11" s="14"/>
      <c r="S11" s="15"/>
      <c r="T11" s="15"/>
    </row>
    <row r="12" spans="1:20" ht="12.75">
      <c r="A12" s="1" t="s">
        <v>305</v>
      </c>
      <c r="B12" s="10"/>
      <c r="C12" s="23">
        <v>577</v>
      </c>
      <c r="D12" s="26">
        <v>2668</v>
      </c>
      <c r="E12" s="26">
        <v>3245</v>
      </c>
      <c r="F12" s="23">
        <v>0</v>
      </c>
      <c r="G12" s="77">
        <v>0</v>
      </c>
      <c r="H12" s="77">
        <v>0</v>
      </c>
      <c r="I12" s="23">
        <v>0</v>
      </c>
      <c r="J12" s="77">
        <v>0</v>
      </c>
      <c r="K12" s="77">
        <v>0</v>
      </c>
      <c r="L12" s="23">
        <v>0</v>
      </c>
      <c r="M12" s="692">
        <v>0</v>
      </c>
      <c r="N12" s="693">
        <v>0</v>
      </c>
      <c r="O12" s="24">
        <v>0</v>
      </c>
      <c r="P12" s="77">
        <v>0</v>
      </c>
      <c r="Q12" s="77">
        <v>0</v>
      </c>
      <c r="R12" s="23">
        <f>SUM(O12,L12,I12,F12,C12)</f>
        <v>577</v>
      </c>
      <c r="S12" s="26">
        <f aca="true" t="shared" si="2" ref="S12:T14">SUM(P12,M12,J12,G12,D12)</f>
        <v>2668</v>
      </c>
      <c r="T12" s="26">
        <f t="shared" si="2"/>
        <v>3245</v>
      </c>
    </row>
    <row r="13" spans="1:20" ht="12.75">
      <c r="A13" s="1" t="s">
        <v>308</v>
      </c>
      <c r="B13" s="1"/>
      <c r="C13" s="23">
        <v>1835</v>
      </c>
      <c r="D13" s="24">
        <v>2793</v>
      </c>
      <c r="E13" s="24">
        <v>4628</v>
      </c>
      <c r="F13" s="23">
        <v>0</v>
      </c>
      <c r="G13" s="24">
        <v>0</v>
      </c>
      <c r="H13" s="24">
        <v>0</v>
      </c>
      <c r="I13" s="23">
        <v>649</v>
      </c>
      <c r="J13" s="24">
        <v>490</v>
      </c>
      <c r="K13" s="24">
        <v>1139</v>
      </c>
      <c r="L13" s="23">
        <v>1</v>
      </c>
      <c r="M13" s="24">
        <v>12</v>
      </c>
      <c r="N13" s="25">
        <v>13</v>
      </c>
      <c r="O13" s="24">
        <v>0</v>
      </c>
      <c r="P13" s="24">
        <v>0</v>
      </c>
      <c r="Q13" s="24">
        <v>0</v>
      </c>
      <c r="R13" s="23">
        <f>SUM(O13,L13,I13,F13,C13)</f>
        <v>2485</v>
      </c>
      <c r="S13" s="24">
        <f t="shared" si="2"/>
        <v>3295</v>
      </c>
      <c r="T13" s="24">
        <f t="shared" si="2"/>
        <v>5780</v>
      </c>
    </row>
    <row r="14" spans="2:20" ht="12.75">
      <c r="B14" s="10" t="s">
        <v>300</v>
      </c>
      <c r="C14" s="11">
        <f aca="true" t="shared" si="3" ref="C14:N14">SUM(C12:C13)</f>
        <v>2412</v>
      </c>
      <c r="D14" s="12">
        <f t="shared" si="3"/>
        <v>5461</v>
      </c>
      <c r="E14" s="12">
        <f t="shared" si="3"/>
        <v>7873</v>
      </c>
      <c r="F14" s="11">
        <f t="shared" si="3"/>
        <v>0</v>
      </c>
      <c r="G14" s="12">
        <f t="shared" si="3"/>
        <v>0</v>
      </c>
      <c r="H14" s="12">
        <f t="shared" si="3"/>
        <v>0</v>
      </c>
      <c r="I14" s="11">
        <f t="shared" si="3"/>
        <v>649</v>
      </c>
      <c r="J14" s="12">
        <f t="shared" si="3"/>
        <v>490</v>
      </c>
      <c r="K14" s="12">
        <f t="shared" si="3"/>
        <v>1139</v>
      </c>
      <c r="L14" s="11">
        <f t="shared" si="3"/>
        <v>1</v>
      </c>
      <c r="M14" s="12">
        <f t="shared" si="3"/>
        <v>12</v>
      </c>
      <c r="N14" s="13">
        <f t="shared" si="3"/>
        <v>13</v>
      </c>
      <c r="O14" s="12">
        <f>SUM(O12:O13)</f>
        <v>0</v>
      </c>
      <c r="P14" s="12">
        <f>SUM(P12:P13)</f>
        <v>0</v>
      </c>
      <c r="Q14" s="12">
        <f>SUM(Q12:Q13)</f>
        <v>0</v>
      </c>
      <c r="R14" s="11">
        <f>SUM(O14,L14,I14,F14,C14)</f>
        <v>3062</v>
      </c>
      <c r="S14" s="12">
        <f t="shared" si="2"/>
        <v>5963</v>
      </c>
      <c r="T14" s="12">
        <f t="shared" si="2"/>
        <v>9025</v>
      </c>
    </row>
    <row r="15" spans="2:20" ht="12.75">
      <c r="B15" s="10"/>
      <c r="C15" s="14"/>
      <c r="D15" s="15"/>
      <c r="E15" s="15"/>
      <c r="F15" s="14"/>
      <c r="G15" s="15"/>
      <c r="H15" s="15"/>
      <c r="I15" s="14"/>
      <c r="J15" s="15"/>
      <c r="K15" s="15"/>
      <c r="L15" s="14"/>
      <c r="M15" s="15"/>
      <c r="N15" s="16"/>
      <c r="O15" s="15"/>
      <c r="P15" s="15"/>
      <c r="Q15" s="15"/>
      <c r="R15" s="14"/>
      <c r="S15" s="15"/>
      <c r="T15" s="15"/>
    </row>
    <row r="16" spans="1:20" ht="26.25" customHeight="1">
      <c r="A16" s="785" t="s">
        <v>169</v>
      </c>
      <c r="B16" s="786"/>
      <c r="C16" s="23">
        <v>5</v>
      </c>
      <c r="D16" s="24">
        <v>12</v>
      </c>
      <c r="E16" s="24">
        <v>17</v>
      </c>
      <c r="F16" s="23">
        <v>0</v>
      </c>
      <c r="G16" s="24">
        <v>0</v>
      </c>
      <c r="H16" s="24">
        <v>0</v>
      </c>
      <c r="I16" s="23">
        <v>0</v>
      </c>
      <c r="J16" s="24">
        <v>0</v>
      </c>
      <c r="K16" s="24">
        <v>0</v>
      </c>
      <c r="L16" s="23">
        <v>0</v>
      </c>
      <c r="M16" s="24">
        <v>0</v>
      </c>
      <c r="N16" s="25">
        <v>0</v>
      </c>
      <c r="O16" s="24">
        <v>0</v>
      </c>
      <c r="P16" s="24">
        <v>0</v>
      </c>
      <c r="Q16" s="24">
        <v>0</v>
      </c>
      <c r="R16" s="23">
        <f>SUM(O16,L16,I16,F16,C16)</f>
        <v>5</v>
      </c>
      <c r="S16" s="24">
        <f aca="true" t="shared" si="4" ref="S16:T18">SUM(P16,M16,J16,G16,D16)</f>
        <v>12</v>
      </c>
      <c r="T16" s="24">
        <f t="shared" si="4"/>
        <v>17</v>
      </c>
    </row>
    <row r="17" spans="1:20" ht="12.75">
      <c r="A17" s="1" t="s">
        <v>385</v>
      </c>
      <c r="B17" s="10"/>
      <c r="C17" s="23">
        <v>594</v>
      </c>
      <c r="D17" s="26">
        <v>1095</v>
      </c>
      <c r="E17" s="26">
        <v>1689</v>
      </c>
      <c r="F17" s="23">
        <v>0</v>
      </c>
      <c r="G17" s="78">
        <v>0</v>
      </c>
      <c r="H17" s="78">
        <v>0</v>
      </c>
      <c r="I17" s="23">
        <v>0</v>
      </c>
      <c r="J17" s="78">
        <v>0</v>
      </c>
      <c r="K17" s="78">
        <v>0</v>
      </c>
      <c r="L17" s="23">
        <v>0</v>
      </c>
      <c r="M17" s="78">
        <v>0</v>
      </c>
      <c r="N17" s="129">
        <v>0</v>
      </c>
      <c r="O17" s="24">
        <v>0</v>
      </c>
      <c r="P17" s="78">
        <v>0</v>
      </c>
      <c r="Q17" s="78">
        <v>0</v>
      </c>
      <c r="R17" s="23">
        <f>SUM(O17,L17,I17,F17,C17)</f>
        <v>594</v>
      </c>
      <c r="S17" s="26">
        <f t="shared" si="4"/>
        <v>1095</v>
      </c>
      <c r="T17" s="26">
        <f t="shared" si="4"/>
        <v>1689</v>
      </c>
    </row>
    <row r="18" spans="2:20" ht="12.75">
      <c r="B18" s="10" t="s">
        <v>300</v>
      </c>
      <c r="C18" s="11">
        <f aca="true" t="shared" si="5" ref="C18:N18">SUM(C16:C17)</f>
        <v>599</v>
      </c>
      <c r="D18" s="12">
        <f t="shared" si="5"/>
        <v>1107</v>
      </c>
      <c r="E18" s="12">
        <f t="shared" si="5"/>
        <v>1706</v>
      </c>
      <c r="F18" s="11">
        <f t="shared" si="5"/>
        <v>0</v>
      </c>
      <c r="G18" s="12">
        <f t="shared" si="5"/>
        <v>0</v>
      </c>
      <c r="H18" s="12">
        <f t="shared" si="5"/>
        <v>0</v>
      </c>
      <c r="I18" s="11">
        <f t="shared" si="5"/>
        <v>0</v>
      </c>
      <c r="J18" s="12">
        <f t="shared" si="5"/>
        <v>0</v>
      </c>
      <c r="K18" s="12">
        <f t="shared" si="5"/>
        <v>0</v>
      </c>
      <c r="L18" s="11">
        <f t="shared" si="5"/>
        <v>0</v>
      </c>
      <c r="M18" s="12">
        <f t="shared" si="5"/>
        <v>0</v>
      </c>
      <c r="N18" s="13">
        <f t="shared" si="5"/>
        <v>0</v>
      </c>
      <c r="O18" s="12">
        <f>SUM(O16:O17)</f>
        <v>0</v>
      </c>
      <c r="P18" s="12">
        <f>SUM(P16:P17)</f>
        <v>0</v>
      </c>
      <c r="Q18" s="12">
        <f>SUM(Q16:Q17)</f>
        <v>0</v>
      </c>
      <c r="R18" s="11">
        <f>SUM(O18,L18,I18,F18,C18)</f>
        <v>599</v>
      </c>
      <c r="S18" s="12">
        <f t="shared" si="4"/>
        <v>1107</v>
      </c>
      <c r="T18" s="12">
        <f t="shared" si="4"/>
        <v>1706</v>
      </c>
    </row>
    <row r="19" spans="2:20" ht="12.75">
      <c r="B19" s="10"/>
      <c r="C19" s="14"/>
      <c r="D19" s="15"/>
      <c r="E19" s="15"/>
      <c r="F19" s="14"/>
      <c r="G19" s="15"/>
      <c r="H19" s="15"/>
      <c r="I19" s="14"/>
      <c r="J19" s="15"/>
      <c r="K19" s="15"/>
      <c r="L19" s="14"/>
      <c r="M19" s="15"/>
      <c r="N19" s="16"/>
      <c r="O19" s="15"/>
      <c r="P19" s="15"/>
      <c r="Q19" s="15"/>
      <c r="R19" s="14"/>
      <c r="S19" s="15"/>
      <c r="T19" s="15"/>
    </row>
    <row r="20" spans="1:20" ht="12.75">
      <c r="A20" s="1" t="s">
        <v>309</v>
      </c>
      <c r="B20" s="10"/>
      <c r="C20" s="6">
        <v>1585</v>
      </c>
      <c r="D20" s="7">
        <v>1477</v>
      </c>
      <c r="E20" s="7">
        <v>3062</v>
      </c>
      <c r="F20" s="6">
        <v>0</v>
      </c>
      <c r="G20" s="9">
        <v>0</v>
      </c>
      <c r="H20" s="9">
        <v>0</v>
      </c>
      <c r="I20" s="6">
        <v>4708</v>
      </c>
      <c r="J20" s="9">
        <v>3776</v>
      </c>
      <c r="K20" s="9">
        <v>8484</v>
      </c>
      <c r="L20" s="6">
        <v>0</v>
      </c>
      <c r="M20" s="7">
        <v>0</v>
      </c>
      <c r="N20" s="8">
        <v>0</v>
      </c>
      <c r="O20" s="7">
        <v>0</v>
      </c>
      <c r="P20" s="9">
        <v>0</v>
      </c>
      <c r="Q20" s="9">
        <v>0</v>
      </c>
      <c r="R20" s="6">
        <f>SUM(O20,L20,I20,F20,C20)</f>
        <v>6293</v>
      </c>
      <c r="S20" s="9">
        <f aca="true" t="shared" si="6" ref="S20:T22">SUM(P20,M20,J20,G20,D20)</f>
        <v>5253</v>
      </c>
      <c r="T20" s="9">
        <f t="shared" si="6"/>
        <v>11546</v>
      </c>
    </row>
    <row r="21" spans="1:20" ht="12.75">
      <c r="A21" s="1" t="s">
        <v>310</v>
      </c>
      <c r="B21" s="1"/>
      <c r="C21" s="6">
        <v>4679</v>
      </c>
      <c r="D21" s="9">
        <v>4282</v>
      </c>
      <c r="E21" s="9">
        <v>8961</v>
      </c>
      <c r="F21" s="6">
        <v>0</v>
      </c>
      <c r="G21" s="9">
        <v>0</v>
      </c>
      <c r="H21" s="9">
        <v>0</v>
      </c>
      <c r="I21" s="6">
        <v>433</v>
      </c>
      <c r="J21" s="9">
        <v>282</v>
      </c>
      <c r="K21" s="9">
        <v>715</v>
      </c>
      <c r="L21" s="6">
        <v>0</v>
      </c>
      <c r="M21" s="7">
        <v>0</v>
      </c>
      <c r="N21" s="8">
        <v>0</v>
      </c>
      <c r="O21" s="7">
        <v>0</v>
      </c>
      <c r="P21" s="9">
        <v>0</v>
      </c>
      <c r="Q21" s="9">
        <v>0</v>
      </c>
      <c r="R21" s="6">
        <f>SUM(O21,L21,I21,F21,C21)</f>
        <v>5112</v>
      </c>
      <c r="S21" s="9">
        <f t="shared" si="6"/>
        <v>4564</v>
      </c>
      <c r="T21" s="9">
        <f t="shared" si="6"/>
        <v>9676</v>
      </c>
    </row>
    <row r="22" spans="2:20" ht="12.75">
      <c r="B22" s="10" t="s">
        <v>300</v>
      </c>
      <c r="C22" s="11">
        <f>SUM(C20:C21)</f>
        <v>6264</v>
      </c>
      <c r="D22" s="12">
        <f aca="true" t="shared" si="7" ref="D22:N22">SUM(D20:D21)</f>
        <v>5759</v>
      </c>
      <c r="E22" s="12">
        <f t="shared" si="7"/>
        <v>12023</v>
      </c>
      <c r="F22" s="11">
        <f t="shared" si="7"/>
        <v>0</v>
      </c>
      <c r="G22" s="12">
        <f t="shared" si="7"/>
        <v>0</v>
      </c>
      <c r="H22" s="12">
        <f t="shared" si="7"/>
        <v>0</v>
      </c>
      <c r="I22" s="11">
        <f t="shared" si="7"/>
        <v>5141</v>
      </c>
      <c r="J22" s="12">
        <f t="shared" si="7"/>
        <v>4058</v>
      </c>
      <c r="K22" s="12">
        <f t="shared" si="7"/>
        <v>9199</v>
      </c>
      <c r="L22" s="11">
        <f t="shared" si="7"/>
        <v>0</v>
      </c>
      <c r="M22" s="12">
        <f t="shared" si="7"/>
        <v>0</v>
      </c>
      <c r="N22" s="13">
        <f t="shared" si="7"/>
        <v>0</v>
      </c>
      <c r="O22" s="12">
        <f>SUM(O20:O21)</f>
        <v>0</v>
      </c>
      <c r="P22" s="12">
        <f>SUM(P20:P21)</f>
        <v>0</v>
      </c>
      <c r="Q22" s="12">
        <f>SUM(Q20:Q21)</f>
        <v>0</v>
      </c>
      <c r="R22" s="11">
        <f>SUM(O22,L22,I22,F22,C22)</f>
        <v>11405</v>
      </c>
      <c r="S22" s="12">
        <f t="shared" si="6"/>
        <v>9817</v>
      </c>
      <c r="T22" s="12">
        <f t="shared" si="6"/>
        <v>21222</v>
      </c>
    </row>
    <row r="23" spans="2:20" ht="12.75">
      <c r="B23" s="10"/>
      <c r="C23" s="14"/>
      <c r="D23" s="15"/>
      <c r="E23" s="15"/>
      <c r="F23" s="14"/>
      <c r="G23" s="15"/>
      <c r="H23" s="15"/>
      <c r="I23" s="14"/>
      <c r="J23" s="15"/>
      <c r="K23" s="15"/>
      <c r="L23" s="14"/>
      <c r="M23" s="15"/>
      <c r="N23" s="16"/>
      <c r="O23" s="15"/>
      <c r="P23" s="15"/>
      <c r="Q23" s="15"/>
      <c r="R23" s="14"/>
      <c r="S23" s="15"/>
      <c r="T23" s="15"/>
    </row>
    <row r="24" spans="1:20" ht="12.75">
      <c r="A24" s="1" t="s">
        <v>313</v>
      </c>
      <c r="B24" s="10"/>
      <c r="C24" s="6">
        <v>1126</v>
      </c>
      <c r="D24" s="7">
        <v>1023</v>
      </c>
      <c r="E24" s="7">
        <v>2149</v>
      </c>
      <c r="F24" s="6">
        <v>0</v>
      </c>
      <c r="G24" s="9">
        <v>0</v>
      </c>
      <c r="H24" s="9">
        <v>0</v>
      </c>
      <c r="I24" s="6">
        <v>346</v>
      </c>
      <c r="J24" s="9">
        <v>401</v>
      </c>
      <c r="K24" s="9">
        <v>747</v>
      </c>
      <c r="L24" s="6">
        <v>0</v>
      </c>
      <c r="M24" s="7">
        <v>0</v>
      </c>
      <c r="N24" s="8">
        <v>0</v>
      </c>
      <c r="O24" s="7">
        <v>0</v>
      </c>
      <c r="P24" s="9">
        <v>0</v>
      </c>
      <c r="Q24" s="9">
        <v>0</v>
      </c>
      <c r="R24" s="6">
        <f>SUM(O24,L24,I24,F24,C24)</f>
        <v>1472</v>
      </c>
      <c r="S24" s="9">
        <f aca="true" t="shared" si="8" ref="S24:T27">SUM(P24,M24,J24,G24,D24)</f>
        <v>1424</v>
      </c>
      <c r="T24" s="9">
        <f t="shared" si="8"/>
        <v>2896</v>
      </c>
    </row>
    <row r="25" spans="1:20" ht="12.75">
      <c r="A25" s="1" t="s">
        <v>314</v>
      </c>
      <c r="B25" s="1"/>
      <c r="C25" s="6">
        <v>3017</v>
      </c>
      <c r="D25" s="9">
        <v>3731</v>
      </c>
      <c r="E25" s="9">
        <v>6748</v>
      </c>
      <c r="F25" s="6">
        <v>0</v>
      </c>
      <c r="G25" s="9">
        <v>0</v>
      </c>
      <c r="H25" s="9">
        <v>0</v>
      </c>
      <c r="I25" s="6">
        <v>24</v>
      </c>
      <c r="J25" s="9">
        <v>23</v>
      </c>
      <c r="K25" s="9">
        <v>47</v>
      </c>
      <c r="L25" s="6">
        <v>0</v>
      </c>
      <c r="M25" s="7">
        <v>0</v>
      </c>
      <c r="N25" s="8">
        <v>0</v>
      </c>
      <c r="O25" s="7">
        <v>0</v>
      </c>
      <c r="P25" s="9">
        <v>0</v>
      </c>
      <c r="Q25" s="9">
        <v>0</v>
      </c>
      <c r="R25" s="6">
        <f>SUM(O25,L25,I25,F25,C25)</f>
        <v>3041</v>
      </c>
      <c r="S25" s="9">
        <f t="shared" si="8"/>
        <v>3754</v>
      </c>
      <c r="T25" s="9">
        <f t="shared" si="8"/>
        <v>6795</v>
      </c>
    </row>
    <row r="26" spans="2:20" ht="12.75">
      <c r="B26" s="10" t="s">
        <v>300</v>
      </c>
      <c r="C26" s="11">
        <f>SUM(C24:C25)</f>
        <v>4143</v>
      </c>
      <c r="D26" s="12">
        <f aca="true" t="shared" si="9" ref="D26:N26">SUM(D24:D25)</f>
        <v>4754</v>
      </c>
      <c r="E26" s="12">
        <f t="shared" si="9"/>
        <v>8897</v>
      </c>
      <c r="F26" s="11">
        <f>SUM(F24:F25)</f>
        <v>0</v>
      </c>
      <c r="G26" s="12">
        <f t="shared" si="9"/>
        <v>0</v>
      </c>
      <c r="H26" s="12">
        <f t="shared" si="9"/>
        <v>0</v>
      </c>
      <c r="I26" s="11">
        <f t="shared" si="9"/>
        <v>370</v>
      </c>
      <c r="J26" s="12">
        <f>SUM(J24:J25)</f>
        <v>424</v>
      </c>
      <c r="K26" s="12">
        <f t="shared" si="9"/>
        <v>794</v>
      </c>
      <c r="L26" s="11">
        <f>SUM(L24:L25)</f>
        <v>0</v>
      </c>
      <c r="M26" s="12">
        <f t="shared" si="9"/>
        <v>0</v>
      </c>
      <c r="N26" s="13">
        <f t="shared" si="9"/>
        <v>0</v>
      </c>
      <c r="O26" s="12">
        <v>0</v>
      </c>
      <c r="P26" s="12">
        <v>0</v>
      </c>
      <c r="Q26" s="12">
        <v>0</v>
      </c>
      <c r="R26" s="11">
        <f>SUM(O26,L26,I26,F26,C26)</f>
        <v>4513</v>
      </c>
      <c r="S26" s="12">
        <f t="shared" si="8"/>
        <v>5178</v>
      </c>
      <c r="T26" s="12">
        <f t="shared" si="8"/>
        <v>9691</v>
      </c>
    </row>
    <row r="27" spans="1:20" s="3" customFormat="1" ht="22.5" customHeight="1">
      <c r="A27" s="28"/>
      <c r="B27" s="89" t="s">
        <v>306</v>
      </c>
      <c r="C27" s="14">
        <f aca="true" t="shared" si="10" ref="C27:N27">C26+C22+C18+C14+C10</f>
        <v>110065</v>
      </c>
      <c r="D27" s="15">
        <f t="shared" si="10"/>
        <v>136573</v>
      </c>
      <c r="E27" s="15">
        <f t="shared" si="10"/>
        <v>246638</v>
      </c>
      <c r="F27" s="14">
        <f t="shared" si="10"/>
        <v>252</v>
      </c>
      <c r="G27" s="15">
        <f>G26+G22+G18+G14+G10</f>
        <v>28</v>
      </c>
      <c r="H27" s="15">
        <f t="shared" si="10"/>
        <v>280</v>
      </c>
      <c r="I27" s="14">
        <f t="shared" si="10"/>
        <v>11686</v>
      </c>
      <c r="J27" s="15">
        <f t="shared" si="10"/>
        <v>9077</v>
      </c>
      <c r="K27" s="15">
        <f t="shared" si="10"/>
        <v>20763</v>
      </c>
      <c r="L27" s="14">
        <f t="shared" si="10"/>
        <v>1</v>
      </c>
      <c r="M27" s="15">
        <f t="shared" si="10"/>
        <v>12</v>
      </c>
      <c r="N27" s="16">
        <f t="shared" si="10"/>
        <v>13</v>
      </c>
      <c r="O27" s="15">
        <f>O26+O22+O18+O14+O10</f>
        <v>4</v>
      </c>
      <c r="P27" s="15">
        <f>P26+P22+P18+P14+P10</f>
        <v>21</v>
      </c>
      <c r="Q27" s="15">
        <f>Q26+Q22+Q18+Q14+Q10</f>
        <v>25</v>
      </c>
      <c r="R27" s="14">
        <f>SUM(O27,L27,I27,F27,C27)</f>
        <v>122008</v>
      </c>
      <c r="S27" s="15">
        <f t="shared" si="8"/>
        <v>145711</v>
      </c>
      <c r="T27" s="15">
        <f t="shared" si="8"/>
        <v>267719</v>
      </c>
    </row>
    <row r="28" spans="15:17" ht="12.75">
      <c r="O28" s="9"/>
      <c r="P28" s="9"/>
      <c r="Q28" s="9"/>
    </row>
    <row r="29" spans="15:20" ht="12.75">
      <c r="O29" s="7"/>
      <c r="P29" s="7"/>
      <c r="Q29" s="7"/>
      <c r="R29" s="92"/>
      <c r="S29" s="92"/>
      <c r="T29" s="92"/>
    </row>
    <row r="30" spans="15:17" ht="12.75">
      <c r="O30" s="9"/>
      <c r="P30" s="9"/>
      <c r="Q30" s="9"/>
    </row>
    <row r="31" spans="15:17" ht="12.75">
      <c r="O31" s="9"/>
      <c r="P31" s="9"/>
      <c r="Q31" s="9"/>
    </row>
    <row r="32" spans="15:17" ht="12.75">
      <c r="O32" s="9"/>
      <c r="P32" s="9"/>
      <c r="Q32" s="9"/>
    </row>
    <row r="33" spans="15:17" ht="12.75">
      <c r="O33" s="9"/>
      <c r="P33" s="9"/>
      <c r="Q33" s="9"/>
    </row>
    <row r="34" spans="15:17" ht="12.75">
      <c r="O34" s="9"/>
      <c r="P34" s="9"/>
      <c r="Q34" s="9"/>
    </row>
    <row r="35" spans="15:17" ht="12.75">
      <c r="O35" s="649"/>
      <c r="P35" s="649"/>
      <c r="Q35" s="9"/>
    </row>
    <row r="36" spans="15:17" ht="12.75">
      <c r="O36" s="9"/>
      <c r="P36" s="9"/>
      <c r="Q36" s="9"/>
    </row>
    <row r="37" spans="15:17" ht="12.75">
      <c r="O37" s="9"/>
      <c r="P37" s="9"/>
      <c r="Q37" s="9"/>
    </row>
    <row r="38" spans="15:17" ht="12.75">
      <c r="O38" s="9"/>
      <c r="P38" s="9"/>
      <c r="Q38" s="9"/>
    </row>
    <row r="39" spans="15:17" ht="12.75">
      <c r="O39" s="9"/>
      <c r="P39" s="9"/>
      <c r="Q39" s="9"/>
    </row>
    <row r="40" spans="15:17" ht="12.75">
      <c r="O40" s="9"/>
      <c r="P40" s="9"/>
      <c r="Q40" s="9"/>
    </row>
    <row r="41" spans="15:17" ht="12.75">
      <c r="O41" s="9"/>
      <c r="P41" s="9"/>
      <c r="Q41" s="9"/>
    </row>
    <row r="42" spans="15:17" ht="12.75">
      <c r="O42" s="9"/>
      <c r="P42" s="9"/>
      <c r="Q42" s="9"/>
    </row>
    <row r="43" spans="15:17" ht="12.75">
      <c r="O43" s="7"/>
      <c r="P43" s="9"/>
      <c r="Q43" s="9"/>
    </row>
    <row r="44" spans="15:17" ht="12.75">
      <c r="O44" s="7"/>
      <c r="P44" s="9"/>
      <c r="Q44" s="9"/>
    </row>
    <row r="45" spans="15:19" ht="12.75">
      <c r="O45" s="652"/>
      <c r="P45" s="649"/>
      <c r="Q45" s="649"/>
      <c r="R45" s="502"/>
      <c r="S45" s="502"/>
    </row>
    <row r="46" spans="15:19" ht="12.75">
      <c r="O46" s="627"/>
      <c r="P46" s="651"/>
      <c r="Q46" s="651"/>
      <c r="R46" s="502"/>
      <c r="S46" s="502"/>
    </row>
    <row r="47" spans="15:19" ht="30" customHeight="1">
      <c r="O47" s="627"/>
      <c r="P47" s="651"/>
      <c r="Q47" s="651"/>
      <c r="R47" s="502"/>
      <c r="S47" s="502"/>
    </row>
    <row r="48" spans="15:19" ht="12.75">
      <c r="O48" s="627"/>
      <c r="P48" s="651"/>
      <c r="Q48" s="651"/>
      <c r="R48" s="502"/>
      <c r="S48" s="502"/>
    </row>
    <row r="49" spans="15:19" ht="12.75">
      <c r="O49" s="627"/>
      <c r="P49" s="651"/>
      <c r="Q49" s="651"/>
      <c r="R49" s="502"/>
      <c r="S49" s="502"/>
    </row>
    <row r="50" spans="15:19" ht="12.75">
      <c r="O50" s="627"/>
      <c r="P50" s="651"/>
      <c r="Q50" s="651"/>
      <c r="R50" s="502"/>
      <c r="S50" s="502"/>
    </row>
    <row r="51" spans="15:19" ht="12.75">
      <c r="O51" s="627"/>
      <c r="P51" s="651"/>
      <c r="Q51" s="651"/>
      <c r="R51" s="502"/>
      <c r="S51" s="502"/>
    </row>
    <row r="52" spans="15:19" ht="12.75">
      <c r="O52" s="627"/>
      <c r="P52" s="651"/>
      <c r="Q52" s="651"/>
      <c r="R52" s="502"/>
      <c r="S52" s="502"/>
    </row>
    <row r="53" spans="15:19" ht="12.75">
      <c r="O53" s="627"/>
      <c r="P53" s="651"/>
      <c r="Q53" s="651"/>
      <c r="R53" s="502"/>
      <c r="S53" s="502"/>
    </row>
    <row r="54" spans="15:19" ht="12.75">
      <c r="O54" s="627"/>
      <c r="P54" s="651"/>
      <c r="Q54" s="651"/>
      <c r="R54" s="502"/>
      <c r="S54" s="502"/>
    </row>
    <row r="55" spans="15:19" ht="12.75">
      <c r="O55" s="627"/>
      <c r="P55" s="651"/>
      <c r="Q55" s="651"/>
      <c r="R55" s="502"/>
      <c r="S55" s="502"/>
    </row>
    <row r="56" spans="15:19" ht="12.75">
      <c r="O56" s="627"/>
      <c r="P56" s="651"/>
      <c r="Q56" s="651"/>
      <c r="R56" s="502"/>
      <c r="S56" s="502"/>
    </row>
    <row r="57" spans="15:19" ht="12.75">
      <c r="O57" s="627"/>
      <c r="P57" s="651"/>
      <c r="Q57" s="651"/>
      <c r="R57" s="502"/>
      <c r="S57" s="502"/>
    </row>
    <row r="58" spans="15:19" ht="12.75">
      <c r="O58" s="627"/>
      <c r="P58" s="651"/>
      <c r="Q58" s="651"/>
      <c r="R58" s="502"/>
      <c r="S58" s="502"/>
    </row>
    <row r="59" spans="15:19" ht="12.75">
      <c r="O59" s="627"/>
      <c r="P59" s="651"/>
      <c r="Q59" s="651"/>
      <c r="R59" s="502"/>
      <c r="S59" s="502"/>
    </row>
    <row r="60" spans="15:19" ht="12.75">
      <c r="O60" s="627"/>
      <c r="P60" s="651"/>
      <c r="Q60" s="651"/>
      <c r="R60" s="661"/>
      <c r="S60" s="502"/>
    </row>
    <row r="61" spans="15:19" ht="12.75">
      <c r="O61" s="181"/>
      <c r="P61" s="181"/>
      <c r="Q61" s="181"/>
      <c r="S61" s="502"/>
    </row>
    <row r="677" ht="13.5" customHeight="1"/>
  </sheetData>
  <sheetProtection/>
  <mergeCells count="9">
    <mergeCell ref="A16:B16"/>
    <mergeCell ref="C5:E5"/>
    <mergeCell ref="F5:H5"/>
    <mergeCell ref="I5:K5"/>
    <mergeCell ref="A2:T2"/>
    <mergeCell ref="A3:T3"/>
    <mergeCell ref="L5:N5"/>
    <mergeCell ref="R5:T5"/>
    <mergeCell ref="O5:Q5"/>
  </mergeCells>
  <printOptions/>
  <pageMargins left="0.1968503937007874" right="0.1968503937007874" top="0.7874015748031497" bottom="0.984251968503937" header="0.5118110236220472" footer="0.5118110236220472"/>
  <pageSetup horizontalDpi="600" verticalDpi="600" orientation="landscape"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L58"/>
  <sheetViews>
    <sheetView zoomScalePageLayoutView="0" workbookViewId="0" topLeftCell="A1">
      <selection activeCell="U48" sqref="U48"/>
    </sheetView>
  </sheetViews>
  <sheetFormatPr defaultColWidth="9.140625" defaultRowHeight="12.75"/>
  <cols>
    <col min="1" max="1" width="1.1484375" style="126" customWidth="1"/>
    <col min="2" max="2" width="45.140625" style="127" customWidth="1"/>
    <col min="3" max="12" width="8.00390625" style="127" customWidth="1"/>
    <col min="13" max="16384" width="9.140625" style="127" customWidth="1"/>
  </cols>
  <sheetData>
    <row r="1" ht="12.75">
      <c r="A1" s="1" t="s">
        <v>804</v>
      </c>
    </row>
    <row r="2" spans="1:12" ht="15" customHeight="1">
      <c r="A2" s="810" t="s">
        <v>297</v>
      </c>
      <c r="B2" s="810"/>
      <c r="C2" s="810"/>
      <c r="D2" s="810"/>
      <c r="E2" s="810"/>
      <c r="F2" s="810"/>
      <c r="G2" s="810"/>
      <c r="H2" s="810"/>
      <c r="I2" s="810"/>
      <c r="J2" s="810"/>
      <c r="K2" s="810"/>
      <c r="L2" s="810"/>
    </row>
    <row r="3" spans="1:12" ht="12.75" customHeight="1">
      <c r="A3" s="811" t="s">
        <v>374</v>
      </c>
      <c r="B3" s="811"/>
      <c r="C3" s="811"/>
      <c r="D3" s="811"/>
      <c r="E3" s="811"/>
      <c r="F3" s="811"/>
      <c r="G3" s="811"/>
      <c r="H3" s="811"/>
      <c r="I3" s="811"/>
      <c r="J3" s="811"/>
      <c r="K3" s="811"/>
      <c r="L3" s="811"/>
    </row>
    <row r="4" spans="1:11" ht="13.5" thickBot="1">
      <c r="A4" s="249"/>
      <c r="B4" s="249"/>
      <c r="C4" s="249"/>
      <c r="D4" s="249"/>
      <c r="E4" s="249"/>
      <c r="F4" s="249"/>
      <c r="G4" s="249"/>
      <c r="H4" s="249"/>
      <c r="I4" s="272"/>
      <c r="J4" s="272"/>
      <c r="K4" s="272"/>
    </row>
    <row r="5" spans="1:12" s="130" customFormat="1" ht="33.75" customHeight="1">
      <c r="A5" s="273"/>
      <c r="B5" s="250"/>
      <c r="C5" s="807" t="s">
        <v>323</v>
      </c>
      <c r="D5" s="808"/>
      <c r="E5" s="809"/>
      <c r="F5" s="808" t="s">
        <v>324</v>
      </c>
      <c r="G5" s="808"/>
      <c r="H5" s="808"/>
      <c r="I5" s="807" t="s">
        <v>300</v>
      </c>
      <c r="J5" s="808"/>
      <c r="K5" s="808"/>
      <c r="L5" s="259" t="s">
        <v>381</v>
      </c>
    </row>
    <row r="6" spans="1:12" s="130" customFormat="1" ht="15" customHeight="1">
      <c r="A6" s="274"/>
      <c r="B6" s="251"/>
      <c r="C6" s="275" t="s">
        <v>301</v>
      </c>
      <c r="D6" s="276" t="s">
        <v>302</v>
      </c>
      <c r="E6" s="277" t="s">
        <v>303</v>
      </c>
      <c r="F6" s="276" t="s">
        <v>301</v>
      </c>
      <c r="G6" s="276" t="s">
        <v>302</v>
      </c>
      <c r="H6" s="276" t="s">
        <v>303</v>
      </c>
      <c r="I6" s="275" t="s">
        <v>301</v>
      </c>
      <c r="J6" s="276" t="s">
        <v>302</v>
      </c>
      <c r="K6" s="276" t="s">
        <v>303</v>
      </c>
      <c r="L6" s="247"/>
    </row>
    <row r="7" spans="1:12" ht="12.75">
      <c r="A7" s="126" t="s">
        <v>325</v>
      </c>
      <c r="B7" s="135"/>
      <c r="C7" s="248"/>
      <c r="F7" s="248"/>
      <c r="I7" s="248"/>
      <c r="L7" s="278"/>
    </row>
    <row r="8" spans="2:12" ht="12.75">
      <c r="B8" s="127" t="s">
        <v>556</v>
      </c>
      <c r="C8" s="95">
        <v>1320</v>
      </c>
      <c r="D8" s="236">
        <v>2098</v>
      </c>
      <c r="E8" s="236">
        <v>3418</v>
      </c>
      <c r="F8" s="95">
        <v>0</v>
      </c>
      <c r="G8" s="236">
        <v>0</v>
      </c>
      <c r="H8" s="236">
        <v>0</v>
      </c>
      <c r="I8" s="95">
        <v>1320</v>
      </c>
      <c r="J8" s="236">
        <v>2098</v>
      </c>
      <c r="K8" s="236">
        <v>3418</v>
      </c>
      <c r="L8" s="95">
        <v>245</v>
      </c>
    </row>
    <row r="9" spans="2:12" ht="12.75">
      <c r="B9" s="130" t="s">
        <v>557</v>
      </c>
      <c r="C9" s="95">
        <v>3166</v>
      </c>
      <c r="D9" s="236">
        <v>5068</v>
      </c>
      <c r="E9" s="236">
        <v>8234</v>
      </c>
      <c r="F9" s="95">
        <v>0</v>
      </c>
      <c r="G9" s="236">
        <v>0</v>
      </c>
      <c r="H9" s="236">
        <v>0</v>
      </c>
      <c r="I9" s="95">
        <v>3166</v>
      </c>
      <c r="J9" s="236">
        <v>5068</v>
      </c>
      <c r="K9" s="236">
        <v>8234</v>
      </c>
      <c r="L9" s="95">
        <v>724</v>
      </c>
    </row>
    <row r="10" spans="1:12" ht="12.75">
      <c r="A10" s="127"/>
      <c r="B10" s="130" t="s">
        <v>386</v>
      </c>
      <c r="C10" s="95">
        <v>0</v>
      </c>
      <c r="D10" s="236">
        <v>0</v>
      </c>
      <c r="E10" s="236">
        <v>0</v>
      </c>
      <c r="F10" s="95">
        <v>21564</v>
      </c>
      <c r="G10" s="236">
        <v>21123</v>
      </c>
      <c r="H10" s="236">
        <v>42687</v>
      </c>
      <c r="I10" s="95">
        <v>21564</v>
      </c>
      <c r="J10" s="236">
        <v>21123</v>
      </c>
      <c r="K10" s="236">
        <v>42687</v>
      </c>
      <c r="L10" s="95">
        <v>1555</v>
      </c>
    </row>
    <row r="11" spans="2:12" ht="12.75">
      <c r="B11" s="127" t="s">
        <v>558</v>
      </c>
      <c r="C11" s="95">
        <v>573</v>
      </c>
      <c r="D11" s="236">
        <v>586</v>
      </c>
      <c r="E11" s="236">
        <v>1159</v>
      </c>
      <c r="F11" s="95">
        <v>597</v>
      </c>
      <c r="G11" s="236">
        <v>892</v>
      </c>
      <c r="H11" s="236">
        <v>1489</v>
      </c>
      <c r="I11" s="95">
        <v>1170</v>
      </c>
      <c r="J11" s="236">
        <v>1478</v>
      </c>
      <c r="K11" s="236">
        <v>2648</v>
      </c>
      <c r="L11" s="95">
        <v>149</v>
      </c>
    </row>
    <row r="12" spans="2:12" ht="12.75">
      <c r="B12" s="127" t="s">
        <v>713</v>
      </c>
      <c r="C12" s="95">
        <v>4141</v>
      </c>
      <c r="D12" s="236">
        <v>5667</v>
      </c>
      <c r="E12" s="236">
        <v>9808</v>
      </c>
      <c r="F12" s="95">
        <v>0</v>
      </c>
      <c r="G12" s="236">
        <v>0</v>
      </c>
      <c r="H12" s="236">
        <v>0</v>
      </c>
      <c r="I12" s="95">
        <v>4141</v>
      </c>
      <c r="J12" s="236">
        <v>5667</v>
      </c>
      <c r="K12" s="236">
        <v>9808</v>
      </c>
      <c r="L12" s="95">
        <v>744</v>
      </c>
    </row>
    <row r="13" spans="2:12" ht="12.75">
      <c r="B13" s="127" t="s">
        <v>559</v>
      </c>
      <c r="C13" s="95">
        <v>3069</v>
      </c>
      <c r="D13" s="236">
        <v>3976</v>
      </c>
      <c r="E13" s="236">
        <v>7045</v>
      </c>
      <c r="F13" s="95">
        <v>0</v>
      </c>
      <c r="G13" s="236">
        <v>0</v>
      </c>
      <c r="H13" s="236">
        <v>0</v>
      </c>
      <c r="I13" s="95">
        <v>3069</v>
      </c>
      <c r="J13" s="236">
        <v>3976</v>
      </c>
      <c r="K13" s="236">
        <v>7045</v>
      </c>
      <c r="L13" s="95">
        <v>560</v>
      </c>
    </row>
    <row r="14" spans="2:12" ht="12.75">
      <c r="B14" s="130" t="s">
        <v>567</v>
      </c>
      <c r="C14" s="95">
        <v>2665</v>
      </c>
      <c r="D14" s="236">
        <v>4530</v>
      </c>
      <c r="E14" s="236">
        <v>7195</v>
      </c>
      <c r="F14" s="95">
        <v>0</v>
      </c>
      <c r="G14" s="236">
        <v>0</v>
      </c>
      <c r="H14" s="236">
        <v>0</v>
      </c>
      <c r="I14" s="95">
        <v>2665</v>
      </c>
      <c r="J14" s="236">
        <v>4530</v>
      </c>
      <c r="K14" s="236">
        <v>7195</v>
      </c>
      <c r="L14" s="95">
        <v>589</v>
      </c>
    </row>
    <row r="15" spans="2:12" ht="12.75">
      <c r="B15" s="127" t="s">
        <v>714</v>
      </c>
      <c r="C15" s="95">
        <v>3119</v>
      </c>
      <c r="D15" s="236">
        <v>5080</v>
      </c>
      <c r="E15" s="236">
        <v>8199</v>
      </c>
      <c r="F15" s="95">
        <v>0</v>
      </c>
      <c r="G15" s="236">
        <v>0</v>
      </c>
      <c r="H15" s="236">
        <v>0</v>
      </c>
      <c r="I15" s="95">
        <v>3119</v>
      </c>
      <c r="J15" s="236">
        <v>5080</v>
      </c>
      <c r="K15" s="236">
        <v>8199</v>
      </c>
      <c r="L15" s="95">
        <v>499</v>
      </c>
    </row>
    <row r="16" spans="2:12" ht="12.75">
      <c r="B16" s="127" t="s">
        <v>715</v>
      </c>
      <c r="C16" s="95">
        <v>1898</v>
      </c>
      <c r="D16" s="236">
        <v>2928</v>
      </c>
      <c r="E16" s="236">
        <v>4826</v>
      </c>
      <c r="F16" s="95">
        <v>0</v>
      </c>
      <c r="G16" s="236">
        <v>0</v>
      </c>
      <c r="H16" s="236">
        <v>0</v>
      </c>
      <c r="I16" s="95">
        <v>1898</v>
      </c>
      <c r="J16" s="236">
        <v>2928</v>
      </c>
      <c r="K16" s="236">
        <v>4826</v>
      </c>
      <c r="L16" s="95">
        <v>406</v>
      </c>
    </row>
    <row r="17" spans="2:12" ht="12.75">
      <c r="B17" s="238" t="s">
        <v>300</v>
      </c>
      <c r="C17" s="160">
        <f aca="true" t="shared" si="0" ref="C17:L17">SUM(C8:C16)</f>
        <v>19951</v>
      </c>
      <c r="D17" s="161">
        <f t="shared" si="0"/>
        <v>29933</v>
      </c>
      <c r="E17" s="161">
        <f t="shared" si="0"/>
        <v>49884</v>
      </c>
      <c r="F17" s="160">
        <f t="shared" si="0"/>
        <v>22161</v>
      </c>
      <c r="G17" s="161">
        <f>SUM(G8:G16)</f>
        <v>22015</v>
      </c>
      <c r="H17" s="161">
        <f t="shared" si="0"/>
        <v>44176</v>
      </c>
      <c r="I17" s="160">
        <f t="shared" si="0"/>
        <v>42112</v>
      </c>
      <c r="J17" s="161">
        <f>SUM(J8:J16)</f>
        <v>51948</v>
      </c>
      <c r="K17" s="161">
        <f t="shared" si="0"/>
        <v>94060</v>
      </c>
      <c r="L17" s="160">
        <f t="shared" si="0"/>
        <v>5471</v>
      </c>
    </row>
    <row r="18" spans="1:12" ht="12.75">
      <c r="A18" s="126" t="s">
        <v>326</v>
      </c>
      <c r="B18" s="238"/>
      <c r="C18" s="278"/>
      <c r="F18" s="95"/>
      <c r="I18" s="278"/>
      <c r="L18" s="278"/>
    </row>
    <row r="19" spans="1:12" ht="12.75">
      <c r="A19" s="127"/>
      <c r="B19" s="127" t="s">
        <v>563</v>
      </c>
      <c r="C19" s="95">
        <v>3520</v>
      </c>
      <c r="D19" s="236">
        <v>4971</v>
      </c>
      <c r="E19" s="236">
        <v>8491</v>
      </c>
      <c r="F19" s="95">
        <v>442</v>
      </c>
      <c r="G19" s="236">
        <v>557</v>
      </c>
      <c r="H19" s="236">
        <v>999</v>
      </c>
      <c r="I19" s="95">
        <v>3962</v>
      </c>
      <c r="J19" s="236">
        <v>5528</v>
      </c>
      <c r="K19" s="236">
        <v>9490</v>
      </c>
      <c r="L19" s="95">
        <v>680</v>
      </c>
    </row>
    <row r="20" spans="2:12" ht="12.75">
      <c r="B20" s="127" t="s">
        <v>327</v>
      </c>
      <c r="C20" s="95">
        <v>87</v>
      </c>
      <c r="D20" s="236">
        <v>3</v>
      </c>
      <c r="E20" s="236">
        <v>90</v>
      </c>
      <c r="F20" s="95">
        <v>485</v>
      </c>
      <c r="G20" s="236">
        <v>66</v>
      </c>
      <c r="H20" s="236">
        <v>551</v>
      </c>
      <c r="I20" s="95">
        <v>572</v>
      </c>
      <c r="J20" s="236">
        <v>69</v>
      </c>
      <c r="K20" s="236">
        <v>641</v>
      </c>
      <c r="L20" s="95">
        <v>49</v>
      </c>
    </row>
    <row r="21" spans="2:12" ht="12.75">
      <c r="B21" s="127" t="s">
        <v>328</v>
      </c>
      <c r="C21" s="95">
        <v>4837</v>
      </c>
      <c r="D21" s="236">
        <v>6333</v>
      </c>
      <c r="E21" s="236">
        <v>11170</v>
      </c>
      <c r="F21" s="95">
        <v>120</v>
      </c>
      <c r="G21" s="236">
        <v>249</v>
      </c>
      <c r="H21" s="236">
        <v>369</v>
      </c>
      <c r="I21" s="95">
        <v>4957</v>
      </c>
      <c r="J21" s="236">
        <v>6582</v>
      </c>
      <c r="K21" s="236">
        <v>11539</v>
      </c>
      <c r="L21" s="95">
        <v>878</v>
      </c>
    </row>
    <row r="22" spans="2:12" ht="12.75">
      <c r="B22" s="127" t="s">
        <v>329</v>
      </c>
      <c r="C22" s="95">
        <v>0</v>
      </c>
      <c r="D22" s="236">
        <v>0</v>
      </c>
      <c r="E22" s="236">
        <v>0</v>
      </c>
      <c r="F22" s="95">
        <v>7171</v>
      </c>
      <c r="G22" s="236">
        <v>8341</v>
      </c>
      <c r="H22" s="236">
        <v>15512</v>
      </c>
      <c r="I22" s="95">
        <v>7171</v>
      </c>
      <c r="J22" s="236">
        <v>8341</v>
      </c>
      <c r="K22" s="236">
        <v>15512</v>
      </c>
      <c r="L22" s="95">
        <v>633</v>
      </c>
    </row>
    <row r="23" spans="2:12" ht="12.75">
      <c r="B23" s="238" t="s">
        <v>300</v>
      </c>
      <c r="C23" s="160">
        <f aca="true" t="shared" si="1" ref="C23:L23">SUM(C19:C22)</f>
        <v>8444</v>
      </c>
      <c r="D23" s="161">
        <f t="shared" si="1"/>
        <v>11307</v>
      </c>
      <c r="E23" s="161">
        <f t="shared" si="1"/>
        <v>19751</v>
      </c>
      <c r="F23" s="160">
        <f t="shared" si="1"/>
        <v>8218</v>
      </c>
      <c r="G23" s="161">
        <f>SUM(G19:G22)</f>
        <v>9213</v>
      </c>
      <c r="H23" s="161">
        <f t="shared" si="1"/>
        <v>17431</v>
      </c>
      <c r="I23" s="160">
        <f t="shared" si="1"/>
        <v>16662</v>
      </c>
      <c r="J23" s="161">
        <f>SUM(J19:J22)</f>
        <v>20520</v>
      </c>
      <c r="K23" s="161">
        <f t="shared" si="1"/>
        <v>37182</v>
      </c>
      <c r="L23" s="160">
        <f t="shared" si="1"/>
        <v>2240</v>
      </c>
    </row>
    <row r="24" spans="1:12" ht="12.75">
      <c r="A24" s="126" t="s">
        <v>330</v>
      </c>
      <c r="B24" s="238"/>
      <c r="C24" s="278"/>
      <c r="F24" s="278"/>
      <c r="G24" s="236"/>
      <c r="I24" s="278"/>
      <c r="L24" s="278"/>
    </row>
    <row r="25" spans="1:12" ht="12.75">
      <c r="A25" s="127"/>
      <c r="B25" s="127" t="s">
        <v>331</v>
      </c>
      <c r="C25" s="95">
        <v>4229</v>
      </c>
      <c r="D25" s="236">
        <v>8009</v>
      </c>
      <c r="E25" s="236">
        <v>12238</v>
      </c>
      <c r="F25" s="95">
        <v>0</v>
      </c>
      <c r="G25" s="236">
        <v>0</v>
      </c>
      <c r="H25" s="79">
        <v>0</v>
      </c>
      <c r="I25" s="95">
        <v>4229</v>
      </c>
      <c r="J25" s="236">
        <v>8009</v>
      </c>
      <c r="K25" s="236">
        <v>12238</v>
      </c>
      <c r="L25" s="95">
        <v>799</v>
      </c>
    </row>
    <row r="26" spans="2:12" ht="12.75">
      <c r="B26" s="127" t="s">
        <v>332</v>
      </c>
      <c r="C26" s="95">
        <v>5966</v>
      </c>
      <c r="D26" s="236">
        <v>6228</v>
      </c>
      <c r="E26" s="236">
        <v>12194</v>
      </c>
      <c r="F26" s="95">
        <v>632</v>
      </c>
      <c r="G26" s="236">
        <v>681</v>
      </c>
      <c r="H26" s="236">
        <v>1313</v>
      </c>
      <c r="I26" s="95">
        <v>6598</v>
      </c>
      <c r="J26" s="236">
        <v>6909</v>
      </c>
      <c r="K26" s="236">
        <v>13507</v>
      </c>
      <c r="L26" s="95">
        <v>924</v>
      </c>
    </row>
    <row r="27" spans="2:12" ht="12.75">
      <c r="B27" s="127" t="s">
        <v>333</v>
      </c>
      <c r="C27" s="95">
        <v>3078</v>
      </c>
      <c r="D27" s="236">
        <v>2436</v>
      </c>
      <c r="E27" s="236">
        <v>5514</v>
      </c>
      <c r="F27" s="95">
        <v>0</v>
      </c>
      <c r="G27" s="236">
        <v>0</v>
      </c>
      <c r="H27" s="236">
        <v>0</v>
      </c>
      <c r="I27" s="95">
        <v>3078</v>
      </c>
      <c r="J27" s="236">
        <v>2436</v>
      </c>
      <c r="K27" s="236">
        <v>5514</v>
      </c>
      <c r="L27" s="95">
        <v>454</v>
      </c>
    </row>
    <row r="28" spans="2:12" ht="12.75">
      <c r="B28" s="130" t="s">
        <v>387</v>
      </c>
      <c r="C28" s="453">
        <v>0</v>
      </c>
      <c r="D28" s="454">
        <v>0</v>
      </c>
      <c r="E28" s="454">
        <v>0</v>
      </c>
      <c r="F28" s="453">
        <v>15539</v>
      </c>
      <c r="G28" s="454">
        <v>18329</v>
      </c>
      <c r="H28" s="454">
        <v>33868</v>
      </c>
      <c r="I28" s="453">
        <v>15539</v>
      </c>
      <c r="J28" s="454">
        <v>18329</v>
      </c>
      <c r="K28" s="454">
        <v>33868</v>
      </c>
      <c r="L28" s="453">
        <v>1279</v>
      </c>
    </row>
    <row r="29" spans="2:12" ht="12.75">
      <c r="B29" s="238" t="s">
        <v>300</v>
      </c>
      <c r="C29" s="142">
        <f aca="true" t="shared" si="2" ref="C29:L29">SUM(C25:C28)</f>
        <v>13273</v>
      </c>
      <c r="D29" s="241">
        <f t="shared" si="2"/>
        <v>16673</v>
      </c>
      <c r="E29" s="241">
        <f t="shared" si="2"/>
        <v>29946</v>
      </c>
      <c r="F29" s="142">
        <f t="shared" si="2"/>
        <v>16171</v>
      </c>
      <c r="G29" s="241">
        <f>SUM(G25:G28)</f>
        <v>19010</v>
      </c>
      <c r="H29" s="241">
        <f t="shared" si="2"/>
        <v>35181</v>
      </c>
      <c r="I29" s="142">
        <f t="shared" si="2"/>
        <v>29444</v>
      </c>
      <c r="J29" s="241">
        <f>SUM(J25:J28)</f>
        <v>35683</v>
      </c>
      <c r="K29" s="241">
        <f>SUM(K25:K28)</f>
        <v>65127</v>
      </c>
      <c r="L29" s="142">
        <f t="shared" si="2"/>
        <v>3456</v>
      </c>
    </row>
    <row r="30" spans="1:12" ht="12.75">
      <c r="A30" s="126" t="s">
        <v>334</v>
      </c>
      <c r="B30" s="238"/>
      <c r="C30" s="278"/>
      <c r="F30" s="278"/>
      <c r="I30" s="278"/>
      <c r="L30" s="278"/>
    </row>
    <row r="31" spans="1:12" ht="12.75">
      <c r="A31" s="127"/>
      <c r="B31" s="127" t="s">
        <v>564</v>
      </c>
      <c r="C31" s="95">
        <v>3614</v>
      </c>
      <c r="D31" s="79">
        <v>3435</v>
      </c>
      <c r="E31" s="79">
        <v>7049</v>
      </c>
      <c r="F31" s="95">
        <v>0</v>
      </c>
      <c r="G31" s="79">
        <v>0</v>
      </c>
      <c r="H31" s="79">
        <v>0</v>
      </c>
      <c r="I31" s="95">
        <v>3614</v>
      </c>
      <c r="J31" s="79">
        <v>3435</v>
      </c>
      <c r="K31" s="79">
        <v>7049</v>
      </c>
      <c r="L31" s="95">
        <v>762</v>
      </c>
    </row>
    <row r="32" spans="2:12" ht="12.75">
      <c r="B32" s="130" t="s">
        <v>390</v>
      </c>
      <c r="C32" s="95">
        <v>0</v>
      </c>
      <c r="D32" s="79">
        <v>0</v>
      </c>
      <c r="E32" s="79">
        <v>0</v>
      </c>
      <c r="F32" s="95">
        <v>441</v>
      </c>
      <c r="G32" s="79">
        <v>417</v>
      </c>
      <c r="H32" s="79">
        <v>858</v>
      </c>
      <c r="I32" s="95">
        <v>441</v>
      </c>
      <c r="J32" s="79">
        <v>417</v>
      </c>
      <c r="K32" s="79">
        <v>858</v>
      </c>
      <c r="L32" s="95">
        <v>59</v>
      </c>
    </row>
    <row r="33" spans="2:12" ht="12.75">
      <c r="B33" s="130" t="s">
        <v>388</v>
      </c>
      <c r="C33" s="95">
        <v>0</v>
      </c>
      <c r="D33" s="79">
        <v>0</v>
      </c>
      <c r="E33" s="79">
        <v>0</v>
      </c>
      <c r="F33" s="95">
        <v>1595</v>
      </c>
      <c r="G33" s="79">
        <v>1515</v>
      </c>
      <c r="H33" s="79">
        <v>3110</v>
      </c>
      <c r="I33" s="95">
        <v>1595</v>
      </c>
      <c r="J33" s="79">
        <v>1515</v>
      </c>
      <c r="K33" s="79">
        <v>3110</v>
      </c>
      <c r="L33" s="95">
        <v>177</v>
      </c>
    </row>
    <row r="34" spans="2:12" ht="12.75">
      <c r="B34" s="238" t="s">
        <v>300</v>
      </c>
      <c r="C34" s="160">
        <f aca="true" t="shared" si="3" ref="C34:L34">SUM(C31:C33)</f>
        <v>3614</v>
      </c>
      <c r="D34" s="161">
        <f t="shared" si="3"/>
        <v>3435</v>
      </c>
      <c r="E34" s="161">
        <f t="shared" si="3"/>
        <v>7049</v>
      </c>
      <c r="F34" s="160">
        <f t="shared" si="3"/>
        <v>2036</v>
      </c>
      <c r="G34" s="161">
        <f t="shared" si="3"/>
        <v>1932</v>
      </c>
      <c r="H34" s="161">
        <f t="shared" si="3"/>
        <v>3968</v>
      </c>
      <c r="I34" s="160">
        <f t="shared" si="3"/>
        <v>5650</v>
      </c>
      <c r="J34" s="161">
        <f>SUM(J31:J33)</f>
        <v>5367</v>
      </c>
      <c r="K34" s="161">
        <f t="shared" si="3"/>
        <v>11017</v>
      </c>
      <c r="L34" s="160">
        <f t="shared" si="3"/>
        <v>998</v>
      </c>
    </row>
    <row r="35" spans="2:12" ht="12.75">
      <c r="B35" s="242"/>
      <c r="C35" s="142"/>
      <c r="D35" s="241"/>
      <c r="E35" s="241"/>
      <c r="F35" s="142"/>
      <c r="G35" s="241"/>
      <c r="H35" s="241"/>
      <c r="I35" s="142"/>
      <c r="J35" s="241"/>
      <c r="K35" s="241"/>
      <c r="L35" s="142"/>
    </row>
    <row r="36" spans="1:12" ht="12.75">
      <c r="A36" s="126" t="s">
        <v>335</v>
      </c>
      <c r="B36" s="238"/>
      <c r="C36" s="278"/>
      <c r="F36" s="278"/>
      <c r="I36" s="278"/>
      <c r="L36" s="278"/>
    </row>
    <row r="37" spans="1:12" ht="12.75">
      <c r="A37" s="127"/>
      <c r="B37" s="127" t="s">
        <v>336</v>
      </c>
      <c r="C37" s="95">
        <v>1775</v>
      </c>
      <c r="D37" s="236">
        <v>2516</v>
      </c>
      <c r="E37" s="236">
        <v>4291</v>
      </c>
      <c r="F37" s="95">
        <v>494</v>
      </c>
      <c r="G37" s="236">
        <v>446</v>
      </c>
      <c r="H37" s="236">
        <v>940</v>
      </c>
      <c r="I37" s="95">
        <v>2269</v>
      </c>
      <c r="J37" s="236">
        <v>2962</v>
      </c>
      <c r="K37" s="236">
        <v>5231</v>
      </c>
      <c r="L37" s="95">
        <v>280</v>
      </c>
    </row>
    <row r="38" spans="2:12" ht="12.75">
      <c r="B38" s="127" t="s">
        <v>389</v>
      </c>
      <c r="C38" s="453">
        <v>0</v>
      </c>
      <c r="D38" s="454">
        <v>0</v>
      </c>
      <c r="E38" s="454">
        <v>0</v>
      </c>
      <c r="F38" s="453">
        <v>4587</v>
      </c>
      <c r="G38" s="454">
        <v>5712</v>
      </c>
      <c r="H38" s="454">
        <v>10299</v>
      </c>
      <c r="I38" s="453">
        <v>4587</v>
      </c>
      <c r="J38" s="454">
        <v>5712</v>
      </c>
      <c r="K38" s="454">
        <v>10299</v>
      </c>
      <c r="L38" s="453">
        <v>459</v>
      </c>
    </row>
    <row r="39" spans="2:12" ht="12.75">
      <c r="B39" s="238" t="s">
        <v>300</v>
      </c>
      <c r="C39" s="142">
        <f>SUM(C37:C38)</f>
        <v>1775</v>
      </c>
      <c r="D39" s="241">
        <f aca="true" t="shared" si="4" ref="D39:L39">SUM(D37:D38)</f>
        <v>2516</v>
      </c>
      <c r="E39" s="241">
        <f t="shared" si="4"/>
        <v>4291</v>
      </c>
      <c r="F39" s="142">
        <f t="shared" si="4"/>
        <v>5081</v>
      </c>
      <c r="G39" s="241">
        <f>SUM(G37:G38)</f>
        <v>6158</v>
      </c>
      <c r="H39" s="241">
        <f t="shared" si="4"/>
        <v>11239</v>
      </c>
      <c r="I39" s="142">
        <f t="shared" si="4"/>
        <v>6856</v>
      </c>
      <c r="J39" s="241">
        <f>SUM(J37:J38)</f>
        <v>8674</v>
      </c>
      <c r="K39" s="241">
        <f>SUM(K37:K38)</f>
        <v>15530</v>
      </c>
      <c r="L39" s="142">
        <f t="shared" si="4"/>
        <v>739</v>
      </c>
    </row>
    <row r="40" spans="2:12" ht="12.75">
      <c r="B40" s="238"/>
      <c r="C40" s="278"/>
      <c r="D40" s="135"/>
      <c r="E40" s="135"/>
      <c r="F40" s="278"/>
      <c r="G40" s="135"/>
      <c r="H40" s="135"/>
      <c r="I40" s="278"/>
      <c r="J40" s="135"/>
      <c r="K40" s="135"/>
      <c r="L40" s="278"/>
    </row>
    <row r="41" spans="1:12" ht="12.75">
      <c r="A41" s="455" t="s">
        <v>379</v>
      </c>
      <c r="C41" s="278"/>
      <c r="D41" s="135"/>
      <c r="E41" s="135"/>
      <c r="F41" s="278"/>
      <c r="G41" s="135"/>
      <c r="H41" s="135"/>
      <c r="I41" s="278"/>
      <c r="J41" s="135"/>
      <c r="K41" s="135"/>
      <c r="L41" s="278"/>
    </row>
    <row r="42" spans="2:12" ht="12.75">
      <c r="B42" s="158" t="s">
        <v>716</v>
      </c>
      <c r="C42" s="456">
        <v>23</v>
      </c>
      <c r="D42" s="96">
        <v>112</v>
      </c>
      <c r="E42" s="96">
        <v>135</v>
      </c>
      <c r="F42" s="456">
        <v>0</v>
      </c>
      <c r="G42" s="96">
        <v>0</v>
      </c>
      <c r="H42" s="96">
        <v>0</v>
      </c>
      <c r="I42" s="456">
        <v>23</v>
      </c>
      <c r="J42" s="96">
        <v>112</v>
      </c>
      <c r="K42" s="96">
        <v>135</v>
      </c>
      <c r="L42" s="456">
        <v>9</v>
      </c>
    </row>
    <row r="43" spans="2:12" ht="12.75">
      <c r="B43" s="158" t="s">
        <v>717</v>
      </c>
      <c r="C43" s="243">
        <v>0</v>
      </c>
      <c r="D43" s="224">
        <v>0</v>
      </c>
      <c r="E43" s="224">
        <v>0</v>
      </c>
      <c r="F43" s="243">
        <v>323</v>
      </c>
      <c r="G43" s="224">
        <v>347</v>
      </c>
      <c r="H43" s="224">
        <v>670</v>
      </c>
      <c r="I43" s="243">
        <v>323</v>
      </c>
      <c r="J43" s="224">
        <v>347</v>
      </c>
      <c r="K43" s="224">
        <v>670</v>
      </c>
      <c r="L43" s="243">
        <v>26</v>
      </c>
    </row>
    <row r="44" spans="2:12" ht="12.75">
      <c r="B44" s="158" t="s">
        <v>644</v>
      </c>
      <c r="C44" s="128">
        <v>0</v>
      </c>
      <c r="D44" s="78">
        <v>0</v>
      </c>
      <c r="E44" s="78">
        <v>0</v>
      </c>
      <c r="F44" s="128">
        <v>299</v>
      </c>
      <c r="G44" s="78">
        <v>509</v>
      </c>
      <c r="H44" s="78">
        <v>808</v>
      </c>
      <c r="I44" s="128">
        <v>299</v>
      </c>
      <c r="J44" s="78">
        <v>509</v>
      </c>
      <c r="K44" s="78">
        <v>808</v>
      </c>
      <c r="L44" s="128">
        <v>62</v>
      </c>
    </row>
    <row r="45" spans="2:12" ht="12.75">
      <c r="B45" s="158" t="s">
        <v>675</v>
      </c>
      <c r="C45" s="128">
        <v>0</v>
      </c>
      <c r="D45" s="78">
        <v>0</v>
      </c>
      <c r="E45" s="78">
        <v>0</v>
      </c>
      <c r="F45" s="128">
        <v>77</v>
      </c>
      <c r="G45" s="78">
        <v>60</v>
      </c>
      <c r="H45" s="78">
        <v>137</v>
      </c>
      <c r="I45" s="128">
        <v>77</v>
      </c>
      <c r="J45" s="78">
        <v>60</v>
      </c>
      <c r="K45" s="78">
        <v>137</v>
      </c>
      <c r="L45" s="128">
        <v>4</v>
      </c>
    </row>
    <row r="46" spans="2:12" ht="13.5" customHeight="1">
      <c r="B46" s="158" t="s">
        <v>678</v>
      </c>
      <c r="C46" s="128">
        <v>0</v>
      </c>
      <c r="D46" s="78">
        <v>0</v>
      </c>
      <c r="E46" s="78">
        <v>0</v>
      </c>
      <c r="F46" s="128">
        <v>2</v>
      </c>
      <c r="G46" s="78">
        <v>34</v>
      </c>
      <c r="H46" s="78">
        <v>36</v>
      </c>
      <c r="I46" s="128">
        <v>2</v>
      </c>
      <c r="J46" s="78">
        <v>34</v>
      </c>
      <c r="K46" s="78">
        <v>36</v>
      </c>
      <c r="L46" s="128">
        <v>0</v>
      </c>
    </row>
    <row r="47" spans="2:12" ht="30" customHeight="1">
      <c r="B47" s="158" t="s">
        <v>817</v>
      </c>
      <c r="C47" s="128">
        <v>0</v>
      </c>
      <c r="D47" s="78">
        <v>0</v>
      </c>
      <c r="E47" s="78">
        <v>0</v>
      </c>
      <c r="F47" s="128">
        <v>19</v>
      </c>
      <c r="G47" s="78">
        <v>93</v>
      </c>
      <c r="H47" s="78">
        <v>112</v>
      </c>
      <c r="I47" s="128">
        <v>19</v>
      </c>
      <c r="J47" s="78">
        <v>93</v>
      </c>
      <c r="K47" s="78">
        <v>112</v>
      </c>
      <c r="L47" s="128">
        <v>6</v>
      </c>
    </row>
    <row r="48" spans="2:12" ht="12.75">
      <c r="B48" s="158" t="s">
        <v>677</v>
      </c>
      <c r="C48" s="128">
        <v>0</v>
      </c>
      <c r="D48" s="78">
        <v>0</v>
      </c>
      <c r="E48" s="78">
        <v>0</v>
      </c>
      <c r="F48" s="128">
        <v>12</v>
      </c>
      <c r="G48" s="78">
        <v>30</v>
      </c>
      <c r="H48" s="78">
        <v>42</v>
      </c>
      <c r="I48" s="128">
        <v>12</v>
      </c>
      <c r="J48" s="78">
        <v>30</v>
      </c>
      <c r="K48" s="78">
        <v>42</v>
      </c>
      <c r="L48" s="128">
        <v>3</v>
      </c>
    </row>
    <row r="49" spans="2:12" ht="12.75">
      <c r="B49" s="158" t="s">
        <v>676</v>
      </c>
      <c r="C49" s="128">
        <v>0</v>
      </c>
      <c r="D49" s="78">
        <v>0</v>
      </c>
      <c r="E49" s="78">
        <v>0</v>
      </c>
      <c r="F49" s="128">
        <v>695</v>
      </c>
      <c r="G49" s="78">
        <v>77</v>
      </c>
      <c r="H49" s="78">
        <v>772</v>
      </c>
      <c r="I49" s="128">
        <v>695</v>
      </c>
      <c r="J49" s="78">
        <v>77</v>
      </c>
      <c r="K49" s="78">
        <v>772</v>
      </c>
      <c r="L49" s="128">
        <v>48</v>
      </c>
    </row>
    <row r="50" spans="2:12" ht="12.75">
      <c r="B50" s="158" t="s">
        <v>674</v>
      </c>
      <c r="C50" s="128">
        <v>0</v>
      </c>
      <c r="D50" s="78">
        <v>0</v>
      </c>
      <c r="E50" s="78">
        <v>0</v>
      </c>
      <c r="F50" s="128">
        <v>29</v>
      </c>
      <c r="G50" s="78">
        <v>30</v>
      </c>
      <c r="H50" s="78">
        <v>59</v>
      </c>
      <c r="I50" s="128">
        <v>29</v>
      </c>
      <c r="J50" s="78">
        <v>30</v>
      </c>
      <c r="K50" s="78">
        <v>59</v>
      </c>
      <c r="L50" s="128">
        <v>2</v>
      </c>
    </row>
    <row r="51" spans="2:12" ht="12.75">
      <c r="B51" s="158" t="s">
        <v>673</v>
      </c>
      <c r="C51" s="128">
        <v>0</v>
      </c>
      <c r="D51" s="78">
        <v>0</v>
      </c>
      <c r="E51" s="78">
        <v>0</v>
      </c>
      <c r="F51" s="128">
        <v>90</v>
      </c>
      <c r="G51" s="78">
        <v>57</v>
      </c>
      <c r="H51" s="78">
        <v>147</v>
      </c>
      <c r="I51" s="128">
        <v>90</v>
      </c>
      <c r="J51" s="78">
        <v>57</v>
      </c>
      <c r="K51" s="78">
        <v>147</v>
      </c>
      <c r="L51" s="128">
        <v>6</v>
      </c>
    </row>
    <row r="52" spans="2:12" ht="12.75">
      <c r="B52" s="158" t="s">
        <v>672</v>
      </c>
      <c r="C52" s="128">
        <v>0</v>
      </c>
      <c r="D52" s="78">
        <v>0</v>
      </c>
      <c r="E52" s="78">
        <v>0</v>
      </c>
      <c r="F52" s="128">
        <v>24</v>
      </c>
      <c r="G52" s="78">
        <v>34</v>
      </c>
      <c r="H52" s="78">
        <v>58</v>
      </c>
      <c r="I52" s="128">
        <v>24</v>
      </c>
      <c r="J52" s="78">
        <v>34</v>
      </c>
      <c r="K52" s="78">
        <v>58</v>
      </c>
      <c r="L52" s="128">
        <v>1</v>
      </c>
    </row>
    <row r="53" spans="2:12" ht="12.75">
      <c r="B53" s="158" t="s">
        <v>671</v>
      </c>
      <c r="C53" s="456">
        <v>0</v>
      </c>
      <c r="D53" s="96">
        <v>0</v>
      </c>
      <c r="E53" s="96">
        <v>0</v>
      </c>
      <c r="F53" s="456">
        <v>112</v>
      </c>
      <c r="G53" s="96">
        <v>71</v>
      </c>
      <c r="H53" s="96">
        <v>183</v>
      </c>
      <c r="I53" s="456">
        <v>112</v>
      </c>
      <c r="J53" s="96">
        <v>71</v>
      </c>
      <c r="K53" s="96">
        <v>183</v>
      </c>
      <c r="L53" s="456">
        <v>6</v>
      </c>
    </row>
    <row r="54" spans="2:12" ht="12.75">
      <c r="B54" s="238" t="s">
        <v>300</v>
      </c>
      <c r="C54" s="457">
        <f>SUM(C42:C53)</f>
        <v>23</v>
      </c>
      <c r="D54" s="458">
        <f aca="true" t="shared" si="5" ref="D54:L54">SUM(D42:D53)</f>
        <v>112</v>
      </c>
      <c r="E54" s="458">
        <f t="shared" si="5"/>
        <v>135</v>
      </c>
      <c r="F54" s="457">
        <f t="shared" si="5"/>
        <v>1682</v>
      </c>
      <c r="G54" s="458">
        <f t="shared" si="5"/>
        <v>1342</v>
      </c>
      <c r="H54" s="458">
        <f t="shared" si="5"/>
        <v>3024</v>
      </c>
      <c r="I54" s="457">
        <f t="shared" si="5"/>
        <v>1705</v>
      </c>
      <c r="J54" s="458">
        <f t="shared" si="5"/>
        <v>1454</v>
      </c>
      <c r="K54" s="458">
        <f t="shared" si="5"/>
        <v>3159</v>
      </c>
      <c r="L54" s="457">
        <f t="shared" si="5"/>
        <v>173</v>
      </c>
    </row>
    <row r="55" spans="1:12" s="135" customFormat="1" ht="22.5" customHeight="1">
      <c r="A55" s="268"/>
      <c r="B55" s="253" t="s">
        <v>306</v>
      </c>
      <c r="C55" s="142">
        <f aca="true" t="shared" si="6" ref="C55:L55">C17+C23+C29+C34+C39+C54</f>
        <v>47080</v>
      </c>
      <c r="D55" s="92">
        <f t="shared" si="6"/>
        <v>63976</v>
      </c>
      <c r="E55" s="92">
        <f t="shared" si="6"/>
        <v>111056</v>
      </c>
      <c r="F55" s="142">
        <f t="shared" si="6"/>
        <v>55349</v>
      </c>
      <c r="G55" s="92">
        <f t="shared" si="6"/>
        <v>59670</v>
      </c>
      <c r="H55" s="92">
        <f t="shared" si="6"/>
        <v>115019</v>
      </c>
      <c r="I55" s="142">
        <f t="shared" si="6"/>
        <v>102429</v>
      </c>
      <c r="J55" s="92">
        <f>J17+J23+J29+J34+J39+J54</f>
        <v>123646</v>
      </c>
      <c r="K55" s="92">
        <f t="shared" si="6"/>
        <v>226075</v>
      </c>
      <c r="L55" s="142">
        <f t="shared" si="6"/>
        <v>13077</v>
      </c>
    </row>
    <row r="56" spans="2:12" ht="14.25" customHeight="1">
      <c r="B56" s="238"/>
      <c r="C56" s="79"/>
      <c r="D56" s="79"/>
      <c r="E56" s="79"/>
      <c r="F56" s="79"/>
      <c r="G56" s="79"/>
      <c r="H56" s="79"/>
      <c r="I56" s="79"/>
      <c r="J56" s="79"/>
      <c r="K56" s="79"/>
      <c r="L56" s="236"/>
    </row>
    <row r="57" ht="12.75">
      <c r="A57" s="130" t="s">
        <v>344</v>
      </c>
    </row>
    <row r="58" spans="1:12" ht="26.25" customHeight="1">
      <c r="A58" s="806" t="s">
        <v>565</v>
      </c>
      <c r="B58" s="806"/>
      <c r="C58" s="806"/>
      <c r="D58" s="806"/>
      <c r="E58" s="806"/>
      <c r="F58" s="806"/>
      <c r="G58" s="806"/>
      <c r="H58" s="806"/>
      <c r="I58" s="806"/>
      <c r="J58" s="806"/>
      <c r="K58" s="806"/>
      <c r="L58" s="806"/>
    </row>
  </sheetData>
  <sheetProtection/>
  <mergeCells count="6">
    <mergeCell ref="A58:L58"/>
    <mergeCell ref="C5:E5"/>
    <mergeCell ref="F5:H5"/>
    <mergeCell ref="I5:K5"/>
    <mergeCell ref="A2:L2"/>
    <mergeCell ref="A3:L3"/>
  </mergeCells>
  <printOptions horizontalCentered="1"/>
  <pageMargins left="0.3937007874015748" right="0.3937007874015748" top="0.7874015748031497" bottom="0.5905511811023623" header="0.5118110236220472" footer="0.5118110236220472"/>
  <pageSetup horizontalDpi="600" verticalDpi="600" orientation="portrait" paperSize="9" scale="7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L419"/>
  <sheetViews>
    <sheetView zoomScalePageLayoutView="0" workbookViewId="0" topLeftCell="A1">
      <selection activeCell="A430" sqref="A430"/>
    </sheetView>
  </sheetViews>
  <sheetFormatPr defaultColWidth="9.140625" defaultRowHeight="12.75"/>
  <cols>
    <col min="1" max="2" width="1.57421875" style="216" customWidth="1"/>
    <col min="3" max="3" width="53.421875" style="212" customWidth="1"/>
    <col min="4" max="10" width="8.00390625" style="212" customWidth="1"/>
    <col min="11" max="12" width="8.00390625" style="298" customWidth="1"/>
    <col min="13" max="16384" width="9.140625" style="295" customWidth="1"/>
  </cols>
  <sheetData>
    <row r="1" ht="12.75">
      <c r="A1" s="1" t="s">
        <v>804</v>
      </c>
    </row>
    <row r="2" spans="1:12" ht="12.75">
      <c r="A2" s="821" t="s">
        <v>297</v>
      </c>
      <c r="B2" s="821"/>
      <c r="C2" s="822"/>
      <c r="D2" s="822"/>
      <c r="E2" s="822"/>
      <c r="F2" s="822"/>
      <c r="G2" s="822"/>
      <c r="H2" s="822"/>
      <c r="I2" s="822"/>
      <c r="J2" s="822"/>
      <c r="K2" s="822"/>
      <c r="L2" s="822"/>
    </row>
    <row r="3" spans="1:12" ht="12.75">
      <c r="A3" s="823" t="s">
        <v>345</v>
      </c>
      <c r="B3" s="823"/>
      <c r="C3" s="823"/>
      <c r="D3" s="823"/>
      <c r="E3" s="823"/>
      <c r="F3" s="823"/>
      <c r="G3" s="823"/>
      <c r="H3" s="823"/>
      <c r="I3" s="823"/>
      <c r="J3" s="824"/>
      <c r="K3" s="824"/>
      <c r="L3" s="824"/>
    </row>
    <row r="4" spans="1:12" ht="13.5" thickBot="1">
      <c r="A4" s="299"/>
      <c r="B4" s="299"/>
      <c r="C4" s="299"/>
      <c r="D4" s="299"/>
      <c r="E4" s="299"/>
      <c r="F4" s="299"/>
      <c r="G4" s="299"/>
      <c r="H4" s="299"/>
      <c r="I4" s="299"/>
      <c r="J4" s="300"/>
      <c r="K4" s="300"/>
      <c r="L4" s="300"/>
    </row>
    <row r="5" spans="1:12" ht="24.75" customHeight="1">
      <c r="A5" s="301"/>
      <c r="B5" s="301"/>
      <c r="C5" s="302"/>
      <c r="D5" s="825" t="s">
        <v>298</v>
      </c>
      <c r="E5" s="826"/>
      <c r="F5" s="827"/>
      <c r="G5" s="826" t="s">
        <v>299</v>
      </c>
      <c r="H5" s="826"/>
      <c r="I5" s="826"/>
      <c r="J5" s="825" t="s">
        <v>300</v>
      </c>
      <c r="K5" s="826"/>
      <c r="L5" s="826"/>
    </row>
    <row r="6" spans="1:12" ht="12.75">
      <c r="A6" s="303"/>
      <c r="B6" s="303"/>
      <c r="C6" s="304"/>
      <c r="D6" s="305" t="s">
        <v>301</v>
      </c>
      <c r="E6" s="306" t="s">
        <v>302</v>
      </c>
      <c r="F6" s="307" t="s">
        <v>303</v>
      </c>
      <c r="G6" s="306" t="s">
        <v>301</v>
      </c>
      <c r="H6" s="306" t="s">
        <v>302</v>
      </c>
      <c r="I6" s="306" t="s">
        <v>303</v>
      </c>
      <c r="J6" s="305" t="s">
        <v>301</v>
      </c>
      <c r="K6" s="306" t="s">
        <v>302</v>
      </c>
      <c r="L6" s="306" t="s">
        <v>303</v>
      </c>
    </row>
    <row r="7" spans="1:12" ht="12.75">
      <c r="A7" s="308" t="s">
        <v>317</v>
      </c>
      <c r="B7" s="308"/>
      <c r="C7" s="298"/>
      <c r="D7" s="309"/>
      <c r="E7" s="310"/>
      <c r="F7" s="311"/>
      <c r="G7" s="310"/>
      <c r="H7" s="310"/>
      <c r="I7" s="310"/>
      <c r="J7" s="309"/>
      <c r="K7" s="310"/>
      <c r="L7" s="310"/>
    </row>
    <row r="8" spans="2:10" ht="12.75">
      <c r="B8" s="216" t="s">
        <v>391</v>
      </c>
      <c r="D8" s="312"/>
      <c r="E8" s="298"/>
      <c r="F8" s="313"/>
      <c r="J8" s="312"/>
    </row>
    <row r="9" spans="3:12" ht="12.75">
      <c r="C9" s="212" t="s">
        <v>304</v>
      </c>
      <c r="D9" s="292">
        <v>863</v>
      </c>
      <c r="E9" s="219">
        <v>967</v>
      </c>
      <c r="F9" s="293">
        <v>1830</v>
      </c>
      <c r="G9" s="294">
        <v>70</v>
      </c>
      <c r="H9" s="294">
        <v>187</v>
      </c>
      <c r="I9" s="294">
        <v>257</v>
      </c>
      <c r="J9" s="292">
        <v>933</v>
      </c>
      <c r="K9" s="219">
        <v>1154</v>
      </c>
      <c r="L9" s="219">
        <v>2087</v>
      </c>
    </row>
    <row r="10" spans="3:12" ht="12.75">
      <c r="C10" s="212" t="s">
        <v>305</v>
      </c>
      <c r="D10" s="292">
        <v>37</v>
      </c>
      <c r="E10" s="219">
        <v>12</v>
      </c>
      <c r="F10" s="293">
        <v>49</v>
      </c>
      <c r="G10" s="294">
        <v>2</v>
      </c>
      <c r="H10" s="294">
        <v>0</v>
      </c>
      <c r="I10" s="294">
        <v>2</v>
      </c>
      <c r="J10" s="292">
        <v>39</v>
      </c>
      <c r="K10" s="219">
        <v>12</v>
      </c>
      <c r="L10" s="219">
        <v>51</v>
      </c>
    </row>
    <row r="11" spans="3:12" ht="12.75">
      <c r="C11" s="215" t="s">
        <v>300</v>
      </c>
      <c r="D11" s="315">
        <f>SUM(D9:D10)</f>
        <v>900</v>
      </c>
      <c r="E11" s="316">
        <f aca="true" t="shared" si="0" ref="E11:L11">SUM(E9:E10)</f>
        <v>979</v>
      </c>
      <c r="F11" s="317">
        <f t="shared" si="0"/>
        <v>1879</v>
      </c>
      <c r="G11" s="316">
        <f t="shared" si="0"/>
        <v>72</v>
      </c>
      <c r="H11" s="316">
        <f t="shared" si="0"/>
        <v>187</v>
      </c>
      <c r="I11" s="316">
        <f t="shared" si="0"/>
        <v>259</v>
      </c>
      <c r="J11" s="315">
        <f t="shared" si="0"/>
        <v>972</v>
      </c>
      <c r="K11" s="316">
        <f t="shared" si="0"/>
        <v>1166</v>
      </c>
      <c r="L11" s="316">
        <f t="shared" si="0"/>
        <v>2138</v>
      </c>
    </row>
    <row r="12" spans="2:10" ht="12.75">
      <c r="B12" s="216" t="s">
        <v>392</v>
      </c>
      <c r="D12" s="312"/>
      <c r="E12" s="298"/>
      <c r="F12" s="313"/>
      <c r="J12" s="312"/>
    </row>
    <row r="13" spans="3:12" ht="12.75">
      <c r="C13" s="212" t="s">
        <v>304</v>
      </c>
      <c r="D13" s="292">
        <v>285</v>
      </c>
      <c r="E13" s="219">
        <v>232</v>
      </c>
      <c r="F13" s="293">
        <v>517</v>
      </c>
      <c r="G13" s="294">
        <v>21</v>
      </c>
      <c r="H13" s="294">
        <v>29</v>
      </c>
      <c r="I13" s="294">
        <v>50</v>
      </c>
      <c r="J13" s="292">
        <v>306</v>
      </c>
      <c r="K13" s="219">
        <v>261</v>
      </c>
      <c r="L13" s="219">
        <v>567</v>
      </c>
    </row>
    <row r="14" spans="3:12" ht="12.75">
      <c r="C14" s="212" t="s">
        <v>307</v>
      </c>
      <c r="D14" s="292">
        <v>948</v>
      </c>
      <c r="E14" s="219">
        <v>1327</v>
      </c>
      <c r="F14" s="293">
        <v>2275</v>
      </c>
      <c r="G14" s="294">
        <v>186</v>
      </c>
      <c r="H14" s="294">
        <v>290</v>
      </c>
      <c r="I14" s="294">
        <v>476</v>
      </c>
      <c r="J14" s="292">
        <v>1134</v>
      </c>
      <c r="K14" s="219">
        <v>1617</v>
      </c>
      <c r="L14" s="219">
        <v>2751</v>
      </c>
    </row>
    <row r="15" spans="3:12" ht="12.75">
      <c r="C15" s="212" t="s">
        <v>468</v>
      </c>
      <c r="D15" s="292">
        <v>255</v>
      </c>
      <c r="E15" s="219">
        <v>379</v>
      </c>
      <c r="F15" s="293">
        <v>634</v>
      </c>
      <c r="G15" s="294">
        <v>95</v>
      </c>
      <c r="H15" s="294">
        <v>155</v>
      </c>
      <c r="I15" s="294">
        <v>250</v>
      </c>
      <c r="J15" s="292">
        <v>350</v>
      </c>
      <c r="K15" s="219">
        <v>534</v>
      </c>
      <c r="L15" s="219">
        <v>884</v>
      </c>
    </row>
    <row r="16" spans="3:12" ht="12.75">
      <c r="C16" s="212" t="s">
        <v>308</v>
      </c>
      <c r="D16" s="292">
        <v>2</v>
      </c>
      <c r="E16" s="219">
        <v>3</v>
      </c>
      <c r="F16" s="293">
        <v>5</v>
      </c>
      <c r="G16" s="294">
        <v>4</v>
      </c>
      <c r="H16" s="294">
        <v>2</v>
      </c>
      <c r="I16" s="294">
        <v>6</v>
      </c>
      <c r="J16" s="292">
        <v>6</v>
      </c>
      <c r="K16" s="219">
        <v>5</v>
      </c>
      <c r="L16" s="219">
        <v>11</v>
      </c>
    </row>
    <row r="17" spans="3:12" ht="12.75">
      <c r="C17" s="212" t="s">
        <v>385</v>
      </c>
      <c r="D17" s="292">
        <v>56</v>
      </c>
      <c r="E17" s="219">
        <v>117</v>
      </c>
      <c r="F17" s="293">
        <v>173</v>
      </c>
      <c r="G17" s="294">
        <v>3</v>
      </c>
      <c r="H17" s="294">
        <v>7</v>
      </c>
      <c r="I17" s="294">
        <v>10</v>
      </c>
      <c r="J17" s="292">
        <v>59</v>
      </c>
      <c r="K17" s="219">
        <v>124</v>
      </c>
      <c r="L17" s="219">
        <v>183</v>
      </c>
    </row>
    <row r="18" spans="3:12" ht="12.75">
      <c r="C18" s="212" t="s">
        <v>313</v>
      </c>
      <c r="D18" s="292">
        <v>6</v>
      </c>
      <c r="E18" s="219">
        <v>9</v>
      </c>
      <c r="F18" s="293">
        <v>15</v>
      </c>
      <c r="G18" s="219">
        <v>5</v>
      </c>
      <c r="H18" s="219">
        <v>11</v>
      </c>
      <c r="I18" s="219">
        <v>16</v>
      </c>
      <c r="J18" s="292">
        <v>11</v>
      </c>
      <c r="K18" s="219">
        <v>20</v>
      </c>
      <c r="L18" s="219">
        <v>31</v>
      </c>
    </row>
    <row r="19" spans="3:12" ht="12.75">
      <c r="C19" s="212" t="s">
        <v>314</v>
      </c>
      <c r="D19" s="229">
        <v>15</v>
      </c>
      <c r="E19" s="228">
        <v>21</v>
      </c>
      <c r="F19" s="230">
        <v>36</v>
      </c>
      <c r="G19" s="228">
        <v>5</v>
      </c>
      <c r="H19" s="228">
        <v>10</v>
      </c>
      <c r="I19" s="228">
        <v>15</v>
      </c>
      <c r="J19" s="229">
        <v>20</v>
      </c>
      <c r="K19" s="228">
        <v>31</v>
      </c>
      <c r="L19" s="228">
        <v>51</v>
      </c>
    </row>
    <row r="20" spans="3:12" ht="12.75">
      <c r="C20" s="215" t="s">
        <v>300</v>
      </c>
      <c r="D20" s="214">
        <f>SUM(D13:D19)</f>
        <v>1567</v>
      </c>
      <c r="E20" s="211">
        <f aca="true" t="shared" si="1" ref="E20:L20">SUM(E13:E19)</f>
        <v>2088</v>
      </c>
      <c r="F20" s="213">
        <f t="shared" si="1"/>
        <v>3655</v>
      </c>
      <c r="G20" s="314">
        <f t="shared" si="1"/>
        <v>319</v>
      </c>
      <c r="H20" s="314">
        <f t="shared" si="1"/>
        <v>504</v>
      </c>
      <c r="I20" s="314">
        <f t="shared" si="1"/>
        <v>823</v>
      </c>
      <c r="J20" s="214">
        <f t="shared" si="1"/>
        <v>1886</v>
      </c>
      <c r="K20" s="211">
        <f t="shared" si="1"/>
        <v>2592</v>
      </c>
      <c r="L20" s="211">
        <f t="shared" si="1"/>
        <v>4478</v>
      </c>
    </row>
    <row r="21" spans="2:10" ht="12.75">
      <c r="B21" s="216" t="s">
        <v>393</v>
      </c>
      <c r="D21" s="312"/>
      <c r="E21" s="298"/>
      <c r="F21" s="313"/>
      <c r="J21" s="312"/>
    </row>
    <row r="22" spans="3:12" ht="12.75">
      <c r="C22" s="212" t="s">
        <v>304</v>
      </c>
      <c r="D22" s="292">
        <v>1176</v>
      </c>
      <c r="E22" s="219">
        <v>1224</v>
      </c>
      <c r="F22" s="293">
        <v>2400</v>
      </c>
      <c r="G22" s="294">
        <v>26</v>
      </c>
      <c r="H22" s="294">
        <v>44</v>
      </c>
      <c r="I22" s="294">
        <v>70</v>
      </c>
      <c r="J22" s="292">
        <v>1202</v>
      </c>
      <c r="K22" s="219">
        <v>1268</v>
      </c>
      <c r="L22" s="219">
        <v>2470</v>
      </c>
    </row>
    <row r="23" spans="3:12" ht="12.75">
      <c r="C23" s="215" t="s">
        <v>300</v>
      </c>
      <c r="D23" s="315">
        <f>SUM(D22)</f>
        <v>1176</v>
      </c>
      <c r="E23" s="316">
        <f aca="true" t="shared" si="2" ref="E23:L23">SUM(E22)</f>
        <v>1224</v>
      </c>
      <c r="F23" s="317">
        <f t="shared" si="2"/>
        <v>2400</v>
      </c>
      <c r="G23" s="316">
        <f t="shared" si="2"/>
        <v>26</v>
      </c>
      <c r="H23" s="316">
        <f t="shared" si="2"/>
        <v>44</v>
      </c>
      <c r="I23" s="316">
        <f t="shared" si="2"/>
        <v>70</v>
      </c>
      <c r="J23" s="315">
        <f t="shared" si="2"/>
        <v>1202</v>
      </c>
      <c r="K23" s="316">
        <f t="shared" si="2"/>
        <v>1268</v>
      </c>
      <c r="L23" s="316">
        <f t="shared" si="2"/>
        <v>2470</v>
      </c>
    </row>
    <row r="24" spans="2:12" ht="12.75">
      <c r="B24" s="216" t="s">
        <v>394</v>
      </c>
      <c r="D24" s="312"/>
      <c r="E24" s="298"/>
      <c r="F24" s="313"/>
      <c r="J24" s="292"/>
      <c r="K24" s="219"/>
      <c r="L24" s="219"/>
    </row>
    <row r="25" spans="3:12" ht="12.75">
      <c r="C25" s="212" t="s">
        <v>304</v>
      </c>
      <c r="D25" s="292">
        <v>3355</v>
      </c>
      <c r="E25" s="219">
        <v>15057</v>
      </c>
      <c r="F25" s="293">
        <v>18412</v>
      </c>
      <c r="G25" s="294">
        <v>140</v>
      </c>
      <c r="H25" s="294">
        <v>1148</v>
      </c>
      <c r="I25" s="294">
        <v>1288</v>
      </c>
      <c r="J25" s="292">
        <v>3495</v>
      </c>
      <c r="K25" s="219">
        <v>16205</v>
      </c>
      <c r="L25" s="219">
        <v>19700</v>
      </c>
    </row>
    <row r="26" spans="3:12" ht="12.75">
      <c r="C26" s="212" t="s">
        <v>305</v>
      </c>
      <c r="D26" s="292">
        <v>217</v>
      </c>
      <c r="E26" s="219">
        <v>1031</v>
      </c>
      <c r="F26" s="293">
        <v>1248</v>
      </c>
      <c r="G26" s="294">
        <v>9</v>
      </c>
      <c r="H26" s="294">
        <v>39</v>
      </c>
      <c r="I26" s="294">
        <v>48</v>
      </c>
      <c r="J26" s="292">
        <v>226</v>
      </c>
      <c r="K26" s="219">
        <v>1070</v>
      </c>
      <c r="L26" s="219">
        <v>1296</v>
      </c>
    </row>
    <row r="27" spans="3:12" ht="12.75">
      <c r="C27" s="215" t="s">
        <v>300</v>
      </c>
      <c r="D27" s="315">
        <f>SUM(D25:D26)</f>
        <v>3572</v>
      </c>
      <c r="E27" s="316">
        <f aca="true" t="shared" si="3" ref="E27:L27">SUM(E25:E26)</f>
        <v>16088</v>
      </c>
      <c r="F27" s="317">
        <f t="shared" si="3"/>
        <v>19660</v>
      </c>
      <c r="G27" s="316">
        <f t="shared" si="3"/>
        <v>149</v>
      </c>
      <c r="H27" s="316">
        <f t="shared" si="3"/>
        <v>1187</v>
      </c>
      <c r="I27" s="316">
        <f t="shared" si="3"/>
        <v>1336</v>
      </c>
      <c r="J27" s="315">
        <f t="shared" si="3"/>
        <v>3721</v>
      </c>
      <c r="K27" s="316">
        <f t="shared" si="3"/>
        <v>17275</v>
      </c>
      <c r="L27" s="316">
        <f t="shared" si="3"/>
        <v>20996</v>
      </c>
    </row>
    <row r="28" spans="2:12" ht="29.25" customHeight="1">
      <c r="B28" s="814" t="s">
        <v>467</v>
      </c>
      <c r="C28" s="815"/>
      <c r="D28" s="214"/>
      <c r="E28" s="211"/>
      <c r="F28" s="213"/>
      <c r="G28" s="211"/>
      <c r="H28" s="211"/>
      <c r="I28" s="211"/>
      <c r="J28" s="214"/>
      <c r="K28" s="211"/>
      <c r="L28" s="211"/>
    </row>
    <row r="29" spans="3:12" ht="12.75">
      <c r="C29" s="212" t="s">
        <v>305</v>
      </c>
      <c r="D29" s="292">
        <v>8</v>
      </c>
      <c r="E29" s="219">
        <v>45</v>
      </c>
      <c r="F29" s="293">
        <v>53</v>
      </c>
      <c r="G29" s="219">
        <v>0</v>
      </c>
      <c r="H29" s="219">
        <v>2</v>
      </c>
      <c r="I29" s="219">
        <v>2</v>
      </c>
      <c r="J29" s="214">
        <v>8</v>
      </c>
      <c r="K29" s="211">
        <v>47</v>
      </c>
      <c r="L29" s="211">
        <v>55</v>
      </c>
    </row>
    <row r="30" spans="3:12" ht="12.75">
      <c r="C30" s="215" t="s">
        <v>300</v>
      </c>
      <c r="D30" s="315">
        <f>SUM(D29)</f>
        <v>8</v>
      </c>
      <c r="E30" s="316">
        <f aca="true" t="shared" si="4" ref="E30:L30">SUM(E29)</f>
        <v>45</v>
      </c>
      <c r="F30" s="317">
        <f t="shared" si="4"/>
        <v>53</v>
      </c>
      <c r="G30" s="316">
        <f t="shared" si="4"/>
        <v>0</v>
      </c>
      <c r="H30" s="316">
        <f t="shared" si="4"/>
        <v>2</v>
      </c>
      <c r="I30" s="316">
        <f t="shared" si="4"/>
        <v>2</v>
      </c>
      <c r="J30" s="315">
        <f t="shared" si="4"/>
        <v>8</v>
      </c>
      <c r="K30" s="316">
        <f t="shared" si="4"/>
        <v>47</v>
      </c>
      <c r="L30" s="316">
        <f t="shared" si="4"/>
        <v>55</v>
      </c>
    </row>
    <row r="31" spans="2:12" ht="12.75">
      <c r="B31" s="812" t="s">
        <v>809</v>
      </c>
      <c r="C31" s="813"/>
      <c r="D31" s="214"/>
      <c r="E31" s="211"/>
      <c r="F31" s="213"/>
      <c r="G31" s="211"/>
      <c r="H31" s="211"/>
      <c r="I31" s="211"/>
      <c r="J31" s="214"/>
      <c r="K31" s="211"/>
      <c r="L31" s="211"/>
    </row>
    <row r="32" spans="3:12" ht="12.75">
      <c r="C32" s="486" t="s">
        <v>304</v>
      </c>
      <c r="D32" s="214">
        <v>5</v>
      </c>
      <c r="E32" s="211">
        <v>9</v>
      </c>
      <c r="F32" s="213">
        <v>14</v>
      </c>
      <c r="G32" s="211">
        <v>0</v>
      </c>
      <c r="H32" s="211">
        <v>0</v>
      </c>
      <c r="I32" s="211">
        <v>0</v>
      </c>
      <c r="J32" s="214">
        <v>5</v>
      </c>
      <c r="K32" s="211">
        <v>9</v>
      </c>
      <c r="L32" s="211">
        <v>14</v>
      </c>
    </row>
    <row r="33" spans="3:12" ht="12.75">
      <c r="C33" s="215" t="s">
        <v>300</v>
      </c>
      <c r="D33" s="315">
        <f>SUM(D32)</f>
        <v>5</v>
      </c>
      <c r="E33" s="316">
        <f aca="true" t="shared" si="5" ref="E33:L33">SUM(E32)</f>
        <v>9</v>
      </c>
      <c r="F33" s="317">
        <f t="shared" si="5"/>
        <v>14</v>
      </c>
      <c r="G33" s="316">
        <f t="shared" si="5"/>
        <v>0</v>
      </c>
      <c r="H33" s="316">
        <f t="shared" si="5"/>
        <v>0</v>
      </c>
      <c r="I33" s="316">
        <f t="shared" si="5"/>
        <v>0</v>
      </c>
      <c r="J33" s="315">
        <f t="shared" si="5"/>
        <v>5</v>
      </c>
      <c r="K33" s="316">
        <f t="shared" si="5"/>
        <v>9</v>
      </c>
      <c r="L33" s="316">
        <f t="shared" si="5"/>
        <v>14</v>
      </c>
    </row>
    <row r="34" spans="2:12" ht="12.75">
      <c r="B34" s="814" t="s">
        <v>509</v>
      </c>
      <c r="C34" s="815"/>
      <c r="D34" s="214"/>
      <c r="E34" s="211"/>
      <c r="F34" s="213"/>
      <c r="G34" s="211"/>
      <c r="H34" s="211"/>
      <c r="I34" s="211"/>
      <c r="J34" s="214"/>
      <c r="K34" s="211"/>
      <c r="L34" s="211"/>
    </row>
    <row r="35" spans="3:12" ht="12.75">
      <c r="C35" s="212" t="s">
        <v>304</v>
      </c>
      <c r="D35" s="611">
        <v>314</v>
      </c>
      <c r="E35" s="612">
        <v>139</v>
      </c>
      <c r="F35" s="613">
        <v>453</v>
      </c>
      <c r="G35" s="612">
        <v>5</v>
      </c>
      <c r="H35" s="612">
        <v>2</v>
      </c>
      <c r="I35" s="612">
        <v>7</v>
      </c>
      <c r="J35" s="611">
        <v>319</v>
      </c>
      <c r="K35" s="612">
        <v>141</v>
      </c>
      <c r="L35" s="612">
        <v>460</v>
      </c>
    </row>
    <row r="36" spans="3:12" ht="12.75">
      <c r="C36" s="215" t="s">
        <v>300</v>
      </c>
      <c r="D36" s="315">
        <f>SUM(D35)</f>
        <v>314</v>
      </c>
      <c r="E36" s="316">
        <f aca="true" t="shared" si="6" ref="E36:L36">SUM(E35)</f>
        <v>139</v>
      </c>
      <c r="F36" s="317">
        <f t="shared" si="6"/>
        <v>453</v>
      </c>
      <c r="G36" s="316">
        <f t="shared" si="6"/>
        <v>5</v>
      </c>
      <c r="H36" s="316">
        <f t="shared" si="6"/>
        <v>2</v>
      </c>
      <c r="I36" s="316">
        <f t="shared" si="6"/>
        <v>7</v>
      </c>
      <c r="J36" s="315">
        <f t="shared" si="6"/>
        <v>319</v>
      </c>
      <c r="K36" s="316">
        <f t="shared" si="6"/>
        <v>141</v>
      </c>
      <c r="L36" s="316">
        <f t="shared" si="6"/>
        <v>460</v>
      </c>
    </row>
    <row r="37" spans="2:12" ht="12.75">
      <c r="B37" s="814" t="s">
        <v>510</v>
      </c>
      <c r="C37" s="815"/>
      <c r="D37" s="214"/>
      <c r="E37" s="211"/>
      <c r="F37" s="213"/>
      <c r="G37" s="211"/>
      <c r="H37" s="211"/>
      <c r="I37" s="211"/>
      <c r="J37" s="214"/>
      <c r="K37" s="211"/>
      <c r="L37" s="211"/>
    </row>
    <row r="38" spans="3:12" ht="12.75">
      <c r="C38" s="212" t="s">
        <v>304</v>
      </c>
      <c r="D38" s="611">
        <v>32</v>
      </c>
      <c r="E38" s="612">
        <v>659</v>
      </c>
      <c r="F38" s="613">
        <v>691</v>
      </c>
      <c r="G38" s="612">
        <v>0</v>
      </c>
      <c r="H38" s="612">
        <v>20</v>
      </c>
      <c r="I38" s="612">
        <v>20</v>
      </c>
      <c r="J38" s="611">
        <v>32</v>
      </c>
      <c r="K38" s="612">
        <v>679</v>
      </c>
      <c r="L38" s="612">
        <v>711</v>
      </c>
    </row>
    <row r="39" spans="3:12" ht="12.75">
      <c r="C39" s="215" t="s">
        <v>300</v>
      </c>
      <c r="D39" s="315">
        <f>SUM(D38)</f>
        <v>32</v>
      </c>
      <c r="E39" s="316">
        <f aca="true" t="shared" si="7" ref="E39:L39">SUM(E38)</f>
        <v>659</v>
      </c>
      <c r="F39" s="317">
        <f t="shared" si="7"/>
        <v>691</v>
      </c>
      <c r="G39" s="316">
        <f t="shared" si="7"/>
        <v>0</v>
      </c>
      <c r="H39" s="316">
        <f t="shared" si="7"/>
        <v>20</v>
      </c>
      <c r="I39" s="316">
        <f t="shared" si="7"/>
        <v>20</v>
      </c>
      <c r="J39" s="315">
        <f t="shared" si="7"/>
        <v>32</v>
      </c>
      <c r="K39" s="316">
        <f t="shared" si="7"/>
        <v>679</v>
      </c>
      <c r="L39" s="316">
        <f t="shared" si="7"/>
        <v>711</v>
      </c>
    </row>
    <row r="40" spans="2:12" ht="12.75">
      <c r="B40" s="216" t="s">
        <v>810</v>
      </c>
      <c r="C40" s="215"/>
      <c r="D40" s="214"/>
      <c r="E40" s="211"/>
      <c r="F40" s="213"/>
      <c r="G40" s="211"/>
      <c r="H40" s="211"/>
      <c r="I40" s="211"/>
      <c r="J40" s="214"/>
      <c r="K40" s="211"/>
      <c r="L40" s="211"/>
    </row>
    <row r="41" spans="3:12" ht="12.75">
      <c r="C41" s="486" t="s">
        <v>305</v>
      </c>
      <c r="D41" s="611">
        <v>0</v>
      </c>
      <c r="E41" s="612">
        <v>3</v>
      </c>
      <c r="F41" s="613">
        <v>3</v>
      </c>
      <c r="G41" s="612">
        <v>0</v>
      </c>
      <c r="H41" s="612">
        <v>1</v>
      </c>
      <c r="I41" s="612">
        <v>1</v>
      </c>
      <c r="J41" s="611">
        <v>0</v>
      </c>
      <c r="K41" s="612">
        <v>4</v>
      </c>
      <c r="L41" s="612">
        <v>4</v>
      </c>
    </row>
    <row r="42" spans="3:12" ht="12.75">
      <c r="C42" s="215" t="s">
        <v>300</v>
      </c>
      <c r="D42" s="315">
        <f>SUM(D41)</f>
        <v>0</v>
      </c>
      <c r="E42" s="316">
        <f aca="true" t="shared" si="8" ref="E42:L42">SUM(E41)</f>
        <v>3</v>
      </c>
      <c r="F42" s="317">
        <f t="shared" si="8"/>
        <v>3</v>
      </c>
      <c r="G42" s="316">
        <f t="shared" si="8"/>
        <v>0</v>
      </c>
      <c r="H42" s="316">
        <f t="shared" si="8"/>
        <v>1</v>
      </c>
      <c r="I42" s="316">
        <f t="shared" si="8"/>
        <v>1</v>
      </c>
      <c r="J42" s="315">
        <f t="shared" si="8"/>
        <v>0</v>
      </c>
      <c r="K42" s="316">
        <f t="shared" si="8"/>
        <v>4</v>
      </c>
      <c r="L42" s="316">
        <f t="shared" si="8"/>
        <v>4</v>
      </c>
    </row>
    <row r="43" spans="2:10" ht="12.75">
      <c r="B43" s="216" t="s">
        <v>395</v>
      </c>
      <c r="D43" s="312"/>
      <c r="E43" s="298"/>
      <c r="F43" s="313"/>
      <c r="J43" s="292"/>
    </row>
    <row r="44" spans="3:12" ht="12.75">
      <c r="C44" s="212" t="s">
        <v>304</v>
      </c>
      <c r="D44" s="292">
        <v>17665</v>
      </c>
      <c r="E44" s="219">
        <v>14246</v>
      </c>
      <c r="F44" s="293">
        <v>31911</v>
      </c>
      <c r="G44" s="294">
        <v>818</v>
      </c>
      <c r="H44" s="294">
        <v>920</v>
      </c>
      <c r="I44" s="294">
        <v>1738</v>
      </c>
      <c r="J44" s="292">
        <v>18483</v>
      </c>
      <c r="K44" s="219">
        <v>15166</v>
      </c>
      <c r="L44" s="219">
        <v>33649</v>
      </c>
    </row>
    <row r="45" spans="3:12" ht="12.75">
      <c r="C45" s="212" t="s">
        <v>305</v>
      </c>
      <c r="D45" s="292">
        <v>163</v>
      </c>
      <c r="E45" s="219">
        <v>238</v>
      </c>
      <c r="F45" s="293">
        <v>401</v>
      </c>
      <c r="G45" s="294">
        <v>6</v>
      </c>
      <c r="H45" s="294">
        <v>15</v>
      </c>
      <c r="I45" s="294">
        <v>21</v>
      </c>
      <c r="J45" s="292">
        <v>169</v>
      </c>
      <c r="K45" s="219">
        <v>253</v>
      </c>
      <c r="L45" s="219">
        <v>422</v>
      </c>
    </row>
    <row r="46" spans="3:12" ht="12.75">
      <c r="C46" s="215" t="s">
        <v>300</v>
      </c>
      <c r="D46" s="315">
        <f aca="true" t="shared" si="9" ref="D46:L46">SUM(D44:D45)</f>
        <v>17828</v>
      </c>
      <c r="E46" s="316">
        <f t="shared" si="9"/>
        <v>14484</v>
      </c>
      <c r="F46" s="317">
        <f t="shared" si="9"/>
        <v>32312</v>
      </c>
      <c r="G46" s="316">
        <f t="shared" si="9"/>
        <v>824</v>
      </c>
      <c r="H46" s="316">
        <f t="shared" si="9"/>
        <v>935</v>
      </c>
      <c r="I46" s="316">
        <f t="shared" si="9"/>
        <v>1759</v>
      </c>
      <c r="J46" s="315">
        <f t="shared" si="9"/>
        <v>18652</v>
      </c>
      <c r="K46" s="316">
        <f t="shared" si="9"/>
        <v>15419</v>
      </c>
      <c r="L46" s="316">
        <f t="shared" si="9"/>
        <v>34071</v>
      </c>
    </row>
    <row r="47" spans="2:12" ht="30" customHeight="1">
      <c r="B47" s="216" t="s">
        <v>396</v>
      </c>
      <c r="C47" s="215"/>
      <c r="D47" s="214"/>
      <c r="E47" s="211"/>
      <c r="F47" s="213"/>
      <c r="G47" s="314"/>
      <c r="H47" s="314"/>
      <c r="I47" s="314"/>
      <c r="J47" s="214"/>
      <c r="K47" s="211"/>
      <c r="L47" s="211"/>
    </row>
    <row r="48" spans="3:12" ht="12.75">
      <c r="C48" s="318" t="s">
        <v>304</v>
      </c>
      <c r="D48" s="292">
        <v>12441</v>
      </c>
      <c r="E48" s="219">
        <v>2314</v>
      </c>
      <c r="F48" s="293">
        <v>14755</v>
      </c>
      <c r="G48" s="294">
        <v>434</v>
      </c>
      <c r="H48" s="294">
        <v>137</v>
      </c>
      <c r="I48" s="294">
        <v>571</v>
      </c>
      <c r="J48" s="292">
        <v>12875</v>
      </c>
      <c r="K48" s="219">
        <v>2451</v>
      </c>
      <c r="L48" s="219">
        <v>15326</v>
      </c>
    </row>
    <row r="49" spans="3:12" ht="12.75">
      <c r="C49" s="215" t="s">
        <v>300</v>
      </c>
      <c r="D49" s="315">
        <f>SUM(D48)</f>
        <v>12441</v>
      </c>
      <c r="E49" s="316">
        <f aca="true" t="shared" si="10" ref="E49:L49">SUM(E48)</f>
        <v>2314</v>
      </c>
      <c r="F49" s="317">
        <f t="shared" si="10"/>
        <v>14755</v>
      </c>
      <c r="G49" s="316">
        <f t="shared" si="10"/>
        <v>434</v>
      </c>
      <c r="H49" s="316">
        <f t="shared" si="10"/>
        <v>137</v>
      </c>
      <c r="I49" s="316">
        <f t="shared" si="10"/>
        <v>571</v>
      </c>
      <c r="J49" s="315">
        <f t="shared" si="10"/>
        <v>12875</v>
      </c>
      <c r="K49" s="316">
        <f t="shared" si="10"/>
        <v>2451</v>
      </c>
      <c r="L49" s="316">
        <f t="shared" si="10"/>
        <v>15326</v>
      </c>
    </row>
    <row r="50" spans="2:12" ht="12.75">
      <c r="B50" s="216" t="s">
        <v>397</v>
      </c>
      <c r="C50" s="215"/>
      <c r="D50" s="214"/>
      <c r="E50" s="211"/>
      <c r="F50" s="213"/>
      <c r="G50" s="314"/>
      <c r="H50" s="314"/>
      <c r="I50" s="314"/>
      <c r="J50" s="214"/>
      <c r="K50" s="211"/>
      <c r="L50" s="211"/>
    </row>
    <row r="51" spans="3:12" ht="12.75">
      <c r="C51" s="318" t="s">
        <v>304</v>
      </c>
      <c r="D51" s="292">
        <v>161</v>
      </c>
      <c r="E51" s="219">
        <v>74</v>
      </c>
      <c r="F51" s="293">
        <v>235</v>
      </c>
      <c r="G51" s="294">
        <v>16</v>
      </c>
      <c r="H51" s="294">
        <v>22</v>
      </c>
      <c r="I51" s="294">
        <v>38</v>
      </c>
      <c r="J51" s="292">
        <v>177</v>
      </c>
      <c r="K51" s="219">
        <v>96</v>
      </c>
      <c r="L51" s="219">
        <v>273</v>
      </c>
    </row>
    <row r="52" spans="3:12" ht="12.75">
      <c r="C52" s="318" t="s">
        <v>307</v>
      </c>
      <c r="D52" s="292">
        <v>561</v>
      </c>
      <c r="E52" s="219">
        <v>415</v>
      </c>
      <c r="F52" s="293">
        <v>976</v>
      </c>
      <c r="G52" s="294">
        <v>161</v>
      </c>
      <c r="H52" s="294">
        <v>157</v>
      </c>
      <c r="I52" s="294">
        <v>318</v>
      </c>
      <c r="J52" s="292">
        <v>722</v>
      </c>
      <c r="K52" s="219">
        <v>572</v>
      </c>
      <c r="L52" s="219">
        <v>1294</v>
      </c>
    </row>
    <row r="53" spans="3:12" ht="12.75">
      <c r="C53" s="318" t="s">
        <v>468</v>
      </c>
      <c r="D53" s="292">
        <v>286</v>
      </c>
      <c r="E53" s="219">
        <v>249</v>
      </c>
      <c r="F53" s="293">
        <v>535</v>
      </c>
      <c r="G53" s="294">
        <v>116</v>
      </c>
      <c r="H53" s="294">
        <v>200</v>
      </c>
      <c r="I53" s="294">
        <v>316</v>
      </c>
      <c r="J53" s="292">
        <v>402</v>
      </c>
      <c r="K53" s="219">
        <v>449</v>
      </c>
      <c r="L53" s="219">
        <v>851</v>
      </c>
    </row>
    <row r="54" spans="3:12" ht="12.75">
      <c r="C54" s="318" t="s">
        <v>308</v>
      </c>
      <c r="D54" s="292">
        <v>2</v>
      </c>
      <c r="E54" s="219">
        <v>1</v>
      </c>
      <c r="F54" s="293">
        <v>3</v>
      </c>
      <c r="G54" s="294">
        <v>13</v>
      </c>
      <c r="H54" s="294">
        <v>8</v>
      </c>
      <c r="I54" s="294">
        <v>21</v>
      </c>
      <c r="J54" s="292">
        <v>15</v>
      </c>
      <c r="K54" s="219">
        <v>9</v>
      </c>
      <c r="L54" s="219">
        <v>24</v>
      </c>
    </row>
    <row r="55" spans="3:12" ht="12.75">
      <c r="C55" s="335" t="s">
        <v>169</v>
      </c>
      <c r="D55" s="292">
        <v>5</v>
      </c>
      <c r="E55" s="219">
        <v>11</v>
      </c>
      <c r="F55" s="293">
        <v>16</v>
      </c>
      <c r="G55" s="294">
        <v>0</v>
      </c>
      <c r="H55" s="294">
        <v>1</v>
      </c>
      <c r="I55" s="294">
        <v>1</v>
      </c>
      <c r="J55" s="292">
        <v>5</v>
      </c>
      <c r="K55" s="219">
        <v>12</v>
      </c>
      <c r="L55" s="219">
        <v>17</v>
      </c>
    </row>
    <row r="56" spans="3:12" ht="12.75">
      <c r="C56" s="318" t="s">
        <v>385</v>
      </c>
      <c r="D56" s="292">
        <v>126</v>
      </c>
      <c r="E56" s="219">
        <v>144</v>
      </c>
      <c r="F56" s="293">
        <v>270</v>
      </c>
      <c r="G56" s="294">
        <v>6</v>
      </c>
      <c r="H56" s="294">
        <v>10</v>
      </c>
      <c r="I56" s="294">
        <v>16</v>
      </c>
      <c r="J56" s="292">
        <v>132</v>
      </c>
      <c r="K56" s="219">
        <v>154</v>
      </c>
      <c r="L56" s="219">
        <v>286</v>
      </c>
    </row>
    <row r="57" spans="3:12" ht="12.75">
      <c r="C57" s="318" t="s">
        <v>313</v>
      </c>
      <c r="D57" s="292">
        <v>0</v>
      </c>
      <c r="E57" s="219">
        <v>2</v>
      </c>
      <c r="F57" s="293">
        <v>2</v>
      </c>
      <c r="G57" s="294">
        <v>2</v>
      </c>
      <c r="H57" s="294">
        <v>5</v>
      </c>
      <c r="I57" s="294">
        <v>7</v>
      </c>
      <c r="J57" s="292">
        <v>2</v>
      </c>
      <c r="K57" s="219">
        <v>7</v>
      </c>
      <c r="L57" s="219">
        <v>9</v>
      </c>
    </row>
    <row r="58" spans="3:12" ht="12.75">
      <c r="C58" s="318" t="s">
        <v>314</v>
      </c>
      <c r="D58" s="229">
        <v>4</v>
      </c>
      <c r="E58" s="228">
        <v>1</v>
      </c>
      <c r="F58" s="230">
        <v>5</v>
      </c>
      <c r="G58" s="228">
        <v>4</v>
      </c>
      <c r="H58" s="228">
        <v>2</v>
      </c>
      <c r="I58" s="228">
        <v>6</v>
      </c>
      <c r="J58" s="229">
        <v>8</v>
      </c>
      <c r="K58" s="228">
        <v>3</v>
      </c>
      <c r="L58" s="228">
        <v>11</v>
      </c>
    </row>
    <row r="59" spans="3:12" ht="12.75">
      <c r="C59" s="215" t="s">
        <v>300</v>
      </c>
      <c r="D59" s="214">
        <f>SUM(D51:D58)</f>
        <v>1145</v>
      </c>
      <c r="E59" s="211">
        <f aca="true" t="shared" si="11" ref="E59:L59">SUM(E51:E58)</f>
        <v>897</v>
      </c>
      <c r="F59" s="213">
        <f t="shared" si="11"/>
        <v>2042</v>
      </c>
      <c r="G59" s="314">
        <f t="shared" si="11"/>
        <v>318</v>
      </c>
      <c r="H59" s="314">
        <f t="shared" si="11"/>
        <v>405</v>
      </c>
      <c r="I59" s="314">
        <f t="shared" si="11"/>
        <v>723</v>
      </c>
      <c r="J59" s="214">
        <f t="shared" si="11"/>
        <v>1463</v>
      </c>
      <c r="K59" s="211">
        <f t="shared" si="11"/>
        <v>1302</v>
      </c>
      <c r="L59" s="211">
        <f t="shared" si="11"/>
        <v>2765</v>
      </c>
    </row>
    <row r="60" spans="2:12" ht="12.75">
      <c r="B60" s="216" t="s">
        <v>398</v>
      </c>
      <c r="C60" s="215"/>
      <c r="D60" s="319"/>
      <c r="E60" s="308"/>
      <c r="F60" s="320"/>
      <c r="G60" s="216"/>
      <c r="H60" s="216"/>
      <c r="I60" s="216"/>
      <c r="J60" s="319"/>
      <c r="K60" s="308"/>
      <c r="L60" s="308"/>
    </row>
    <row r="61" spans="3:12" ht="12.75">
      <c r="C61" s="318" t="s">
        <v>304</v>
      </c>
      <c r="D61" s="292">
        <v>47</v>
      </c>
      <c r="E61" s="219">
        <v>1</v>
      </c>
      <c r="F61" s="293">
        <v>48</v>
      </c>
      <c r="G61" s="294">
        <v>40</v>
      </c>
      <c r="H61" s="294">
        <v>2</v>
      </c>
      <c r="I61" s="294">
        <v>42</v>
      </c>
      <c r="J61" s="292">
        <v>87</v>
      </c>
      <c r="K61" s="219">
        <v>3</v>
      </c>
      <c r="L61" s="219">
        <v>90</v>
      </c>
    </row>
    <row r="62" spans="3:12" ht="12.75">
      <c r="C62" s="318" t="s">
        <v>307</v>
      </c>
      <c r="D62" s="292">
        <v>241</v>
      </c>
      <c r="E62" s="219">
        <v>37</v>
      </c>
      <c r="F62" s="293">
        <v>278</v>
      </c>
      <c r="G62" s="294">
        <v>126</v>
      </c>
      <c r="H62" s="294">
        <v>13</v>
      </c>
      <c r="I62" s="294">
        <v>139</v>
      </c>
      <c r="J62" s="292">
        <v>367</v>
      </c>
      <c r="K62" s="219">
        <v>50</v>
      </c>
      <c r="L62" s="219">
        <v>417</v>
      </c>
    </row>
    <row r="63" spans="3:12" ht="12.75">
      <c r="C63" s="318" t="s">
        <v>468</v>
      </c>
      <c r="D63" s="229">
        <v>84</v>
      </c>
      <c r="E63" s="228">
        <v>13</v>
      </c>
      <c r="F63" s="230">
        <v>97</v>
      </c>
      <c r="G63" s="228">
        <v>34</v>
      </c>
      <c r="H63" s="228">
        <v>3</v>
      </c>
      <c r="I63" s="228">
        <v>37</v>
      </c>
      <c r="J63" s="229">
        <v>118</v>
      </c>
      <c r="K63" s="228">
        <v>16</v>
      </c>
      <c r="L63" s="228">
        <v>134</v>
      </c>
    </row>
    <row r="64" spans="3:12" ht="12.75">
      <c r="C64" s="215" t="s">
        <v>300</v>
      </c>
      <c r="D64" s="214">
        <f>SUM(D61:D63)</f>
        <v>372</v>
      </c>
      <c r="E64" s="211">
        <f aca="true" t="shared" si="12" ref="E64:L64">SUM(E61:E63)</f>
        <v>51</v>
      </c>
      <c r="F64" s="213">
        <f t="shared" si="12"/>
        <v>423</v>
      </c>
      <c r="G64" s="314">
        <f t="shared" si="12"/>
        <v>200</v>
      </c>
      <c r="H64" s="314">
        <f t="shared" si="12"/>
        <v>18</v>
      </c>
      <c r="I64" s="314">
        <f t="shared" si="12"/>
        <v>218</v>
      </c>
      <c r="J64" s="214">
        <f t="shared" si="12"/>
        <v>572</v>
      </c>
      <c r="K64" s="211">
        <f t="shared" si="12"/>
        <v>69</v>
      </c>
      <c r="L64" s="211">
        <f t="shared" si="12"/>
        <v>641</v>
      </c>
    </row>
    <row r="65" spans="2:12" ht="12.75">
      <c r="B65" s="216" t="s">
        <v>399</v>
      </c>
      <c r="C65" s="215"/>
      <c r="D65" s="214"/>
      <c r="E65" s="211"/>
      <c r="F65" s="213"/>
      <c r="G65" s="314"/>
      <c r="H65" s="314"/>
      <c r="I65" s="314"/>
      <c r="J65" s="214"/>
      <c r="K65" s="211"/>
      <c r="L65" s="211"/>
    </row>
    <row r="66" spans="3:12" ht="12.75">
      <c r="C66" s="212" t="s">
        <v>304</v>
      </c>
      <c r="D66" s="292">
        <v>5885</v>
      </c>
      <c r="E66" s="219">
        <v>14016</v>
      </c>
      <c r="F66" s="293">
        <v>19901</v>
      </c>
      <c r="G66" s="294">
        <v>140</v>
      </c>
      <c r="H66" s="294">
        <v>336</v>
      </c>
      <c r="I66" s="294">
        <v>476</v>
      </c>
      <c r="J66" s="292">
        <v>6025</v>
      </c>
      <c r="K66" s="219">
        <v>14352</v>
      </c>
      <c r="L66" s="219">
        <v>20377</v>
      </c>
    </row>
    <row r="67" spans="3:12" ht="12.75">
      <c r="C67" s="212" t="s">
        <v>305</v>
      </c>
      <c r="D67" s="292">
        <v>116</v>
      </c>
      <c r="E67" s="219">
        <v>1138</v>
      </c>
      <c r="F67" s="293">
        <v>1254</v>
      </c>
      <c r="G67" s="294">
        <v>4</v>
      </c>
      <c r="H67" s="294">
        <v>7</v>
      </c>
      <c r="I67" s="294">
        <v>11</v>
      </c>
      <c r="J67" s="292">
        <v>120</v>
      </c>
      <c r="K67" s="219">
        <v>1145</v>
      </c>
      <c r="L67" s="219">
        <v>1265</v>
      </c>
    </row>
    <row r="68" spans="3:12" ht="13.5" customHeight="1">
      <c r="C68" s="212" t="s">
        <v>313</v>
      </c>
      <c r="D68" s="292">
        <v>0</v>
      </c>
      <c r="E68" s="219">
        <v>4</v>
      </c>
      <c r="F68" s="293">
        <v>4</v>
      </c>
      <c r="G68" s="294">
        <v>0</v>
      </c>
      <c r="H68" s="294">
        <v>0</v>
      </c>
      <c r="I68" s="294">
        <v>0</v>
      </c>
      <c r="J68" s="292">
        <v>0</v>
      </c>
      <c r="K68" s="219">
        <v>4</v>
      </c>
      <c r="L68" s="219">
        <v>4</v>
      </c>
    </row>
    <row r="69" spans="3:12" ht="12.75">
      <c r="C69" s="215" t="s">
        <v>300</v>
      </c>
      <c r="D69" s="315">
        <f>SUM(D66:D68)</f>
        <v>6001</v>
      </c>
      <c r="E69" s="316">
        <f aca="true" t="shared" si="13" ref="E69:L69">SUM(E66:E68)</f>
        <v>15158</v>
      </c>
      <c r="F69" s="317">
        <f t="shared" si="13"/>
        <v>21159</v>
      </c>
      <c r="G69" s="316">
        <f t="shared" si="13"/>
        <v>144</v>
      </c>
      <c r="H69" s="316">
        <f t="shared" si="13"/>
        <v>343</v>
      </c>
      <c r="I69" s="316">
        <f t="shared" si="13"/>
        <v>487</v>
      </c>
      <c r="J69" s="315">
        <f t="shared" si="13"/>
        <v>6145</v>
      </c>
      <c r="K69" s="316">
        <f t="shared" si="13"/>
        <v>15501</v>
      </c>
      <c r="L69" s="316">
        <f t="shared" si="13"/>
        <v>21646</v>
      </c>
    </row>
    <row r="70" spans="2:12" ht="12.75">
      <c r="B70" s="216" t="s">
        <v>400</v>
      </c>
      <c r="C70" s="215"/>
      <c r="D70" s="214"/>
      <c r="E70" s="211"/>
      <c r="F70" s="213"/>
      <c r="G70" s="314"/>
      <c r="H70" s="314"/>
      <c r="I70" s="314"/>
      <c r="J70" s="214"/>
      <c r="K70" s="211"/>
      <c r="L70" s="211"/>
    </row>
    <row r="71" spans="3:12" ht="12.75">
      <c r="C71" s="318" t="s">
        <v>304</v>
      </c>
      <c r="D71" s="292">
        <v>3026</v>
      </c>
      <c r="E71" s="219">
        <v>11701</v>
      </c>
      <c r="F71" s="293">
        <v>14727</v>
      </c>
      <c r="G71" s="294">
        <v>115</v>
      </c>
      <c r="H71" s="294">
        <v>490</v>
      </c>
      <c r="I71" s="294">
        <v>605</v>
      </c>
      <c r="J71" s="292">
        <v>3141</v>
      </c>
      <c r="K71" s="219">
        <v>12191</v>
      </c>
      <c r="L71" s="219">
        <v>15332</v>
      </c>
    </row>
    <row r="72" spans="3:12" ht="12.75">
      <c r="C72" s="318" t="s">
        <v>305</v>
      </c>
      <c r="D72" s="292">
        <v>14</v>
      </c>
      <c r="E72" s="219">
        <v>125</v>
      </c>
      <c r="F72" s="293">
        <v>139</v>
      </c>
      <c r="G72" s="294">
        <v>1</v>
      </c>
      <c r="H72" s="294">
        <v>12</v>
      </c>
      <c r="I72" s="294">
        <v>13</v>
      </c>
      <c r="J72" s="292">
        <v>15</v>
      </c>
      <c r="K72" s="219">
        <v>137</v>
      </c>
      <c r="L72" s="219">
        <v>152</v>
      </c>
    </row>
    <row r="73" spans="3:12" ht="12.75">
      <c r="C73" s="215" t="s">
        <v>300</v>
      </c>
      <c r="D73" s="315">
        <f aca="true" t="shared" si="14" ref="D73:L73">SUM(D71:D72)</f>
        <v>3040</v>
      </c>
      <c r="E73" s="316">
        <f t="shared" si="14"/>
        <v>11826</v>
      </c>
      <c r="F73" s="317">
        <f t="shared" si="14"/>
        <v>14866</v>
      </c>
      <c r="G73" s="316">
        <f t="shared" si="14"/>
        <v>116</v>
      </c>
      <c r="H73" s="316">
        <f t="shared" si="14"/>
        <v>502</v>
      </c>
      <c r="I73" s="316">
        <f t="shared" si="14"/>
        <v>618</v>
      </c>
      <c r="J73" s="315">
        <f t="shared" si="14"/>
        <v>3156</v>
      </c>
      <c r="K73" s="316">
        <f t="shared" si="14"/>
        <v>12328</v>
      </c>
      <c r="L73" s="316">
        <f t="shared" si="14"/>
        <v>15484</v>
      </c>
    </row>
    <row r="74" spans="3:12" ht="12.75">
      <c r="C74" s="215" t="s">
        <v>348</v>
      </c>
      <c r="D74" s="315">
        <f aca="true" t="shared" si="15" ref="D74:L74">SUM(D73,D69,D64,D59,D42,D49,D46,D39,D36,D33,D30,D27,D23,D20,D11)</f>
        <v>48401</v>
      </c>
      <c r="E74" s="316">
        <f t="shared" si="15"/>
        <v>65964</v>
      </c>
      <c r="F74" s="317">
        <f t="shared" si="15"/>
        <v>114365</v>
      </c>
      <c r="G74" s="316">
        <f t="shared" si="15"/>
        <v>2607</v>
      </c>
      <c r="H74" s="316">
        <f t="shared" si="15"/>
        <v>4287</v>
      </c>
      <c r="I74" s="316">
        <f t="shared" si="15"/>
        <v>6894</v>
      </c>
      <c r="J74" s="315">
        <f t="shared" si="15"/>
        <v>51008</v>
      </c>
      <c r="K74" s="316">
        <f t="shared" si="15"/>
        <v>70251</v>
      </c>
      <c r="L74" s="316">
        <f t="shared" si="15"/>
        <v>121259</v>
      </c>
    </row>
    <row r="75" spans="3:12" ht="12.75">
      <c r="C75" s="215"/>
      <c r="D75" s="214"/>
      <c r="E75" s="211"/>
      <c r="F75" s="213"/>
      <c r="G75" s="211"/>
      <c r="H75" s="211"/>
      <c r="I75" s="213"/>
      <c r="K75" s="211"/>
      <c r="L75" s="211"/>
    </row>
    <row r="76" spans="1:12" ht="12.75">
      <c r="A76" s="216" t="s">
        <v>318</v>
      </c>
      <c r="C76" s="215"/>
      <c r="D76" s="214"/>
      <c r="E76" s="211"/>
      <c r="F76" s="213"/>
      <c r="G76" s="211"/>
      <c r="H76" s="211"/>
      <c r="I76" s="211"/>
      <c r="J76" s="214"/>
      <c r="K76" s="211"/>
      <c r="L76" s="211"/>
    </row>
    <row r="77" spans="2:12" ht="12.75">
      <c r="B77" s="216" t="s">
        <v>401</v>
      </c>
      <c r="C77" s="215"/>
      <c r="D77" s="214"/>
      <c r="E77" s="211"/>
      <c r="F77" s="213"/>
      <c r="G77" s="211"/>
      <c r="H77" s="211"/>
      <c r="I77" s="211"/>
      <c r="J77" s="214"/>
      <c r="K77" s="211"/>
      <c r="L77" s="211"/>
    </row>
    <row r="78" spans="3:12" ht="12.75">
      <c r="C78" s="258" t="s">
        <v>307</v>
      </c>
      <c r="D78" s="292">
        <v>223</v>
      </c>
      <c r="E78" s="219">
        <v>530</v>
      </c>
      <c r="F78" s="293">
        <v>753</v>
      </c>
      <c r="G78" s="219">
        <v>14</v>
      </c>
      <c r="H78" s="219">
        <v>42</v>
      </c>
      <c r="I78" s="219">
        <v>56</v>
      </c>
      <c r="J78" s="292">
        <v>237</v>
      </c>
      <c r="K78" s="219">
        <v>572</v>
      </c>
      <c r="L78" s="219">
        <v>809</v>
      </c>
    </row>
    <row r="79" spans="3:12" ht="12.75">
      <c r="C79" s="258" t="s">
        <v>468</v>
      </c>
      <c r="D79" s="292">
        <v>101</v>
      </c>
      <c r="E79" s="219">
        <v>193</v>
      </c>
      <c r="F79" s="293">
        <v>294</v>
      </c>
      <c r="G79" s="219">
        <v>6</v>
      </c>
      <c r="H79" s="219">
        <v>12</v>
      </c>
      <c r="I79" s="219">
        <v>18</v>
      </c>
      <c r="J79" s="292">
        <v>107</v>
      </c>
      <c r="K79" s="219">
        <v>205</v>
      </c>
      <c r="L79" s="219">
        <v>312</v>
      </c>
    </row>
    <row r="80" spans="3:12" ht="12.75">
      <c r="C80" s="258" t="s">
        <v>385</v>
      </c>
      <c r="D80" s="292">
        <v>2</v>
      </c>
      <c r="E80" s="219">
        <v>10</v>
      </c>
      <c r="F80" s="293">
        <v>12</v>
      </c>
      <c r="G80" s="219">
        <v>0</v>
      </c>
      <c r="H80" s="219">
        <v>1</v>
      </c>
      <c r="I80" s="219">
        <v>1</v>
      </c>
      <c r="J80" s="292">
        <v>2</v>
      </c>
      <c r="K80" s="219">
        <v>11</v>
      </c>
      <c r="L80" s="219">
        <v>13</v>
      </c>
    </row>
    <row r="81" spans="3:12" ht="12.75">
      <c r="C81" s="258" t="s">
        <v>309</v>
      </c>
      <c r="D81" s="292">
        <v>42</v>
      </c>
      <c r="E81" s="219">
        <v>28</v>
      </c>
      <c r="F81" s="293">
        <v>70</v>
      </c>
      <c r="G81" s="219">
        <v>10</v>
      </c>
      <c r="H81" s="219">
        <v>10</v>
      </c>
      <c r="I81" s="219">
        <v>20</v>
      </c>
      <c r="J81" s="292">
        <v>52</v>
      </c>
      <c r="K81" s="219">
        <v>38</v>
      </c>
      <c r="L81" s="219">
        <v>90</v>
      </c>
    </row>
    <row r="82" spans="3:12" ht="12.75">
      <c r="C82" s="258" t="s">
        <v>310</v>
      </c>
      <c r="D82" s="292">
        <v>52</v>
      </c>
      <c r="E82" s="219">
        <v>41</v>
      </c>
      <c r="F82" s="293">
        <v>93</v>
      </c>
      <c r="G82" s="219">
        <v>16</v>
      </c>
      <c r="H82" s="219">
        <v>27</v>
      </c>
      <c r="I82" s="219">
        <v>43</v>
      </c>
      <c r="J82" s="292">
        <v>68</v>
      </c>
      <c r="K82" s="219">
        <v>68</v>
      </c>
      <c r="L82" s="219">
        <v>136</v>
      </c>
    </row>
    <row r="83" spans="3:12" ht="12.75">
      <c r="C83" s="258" t="s">
        <v>313</v>
      </c>
      <c r="D83" s="292">
        <v>7</v>
      </c>
      <c r="E83" s="219">
        <v>11</v>
      </c>
      <c r="F83" s="293">
        <v>18</v>
      </c>
      <c r="G83" s="219">
        <v>0</v>
      </c>
      <c r="H83" s="219">
        <v>1</v>
      </c>
      <c r="I83" s="219">
        <v>1</v>
      </c>
      <c r="J83" s="292">
        <v>7</v>
      </c>
      <c r="K83" s="219">
        <v>12</v>
      </c>
      <c r="L83" s="219">
        <v>19</v>
      </c>
    </row>
    <row r="84" spans="3:12" ht="12.75">
      <c r="C84" s="258" t="s">
        <v>314</v>
      </c>
      <c r="D84" s="292">
        <v>3</v>
      </c>
      <c r="E84" s="219">
        <v>1</v>
      </c>
      <c r="F84" s="293">
        <v>4</v>
      </c>
      <c r="G84" s="219">
        <v>0</v>
      </c>
      <c r="H84" s="219">
        <v>0</v>
      </c>
      <c r="I84" s="219">
        <v>0</v>
      </c>
      <c r="J84" s="292">
        <v>3</v>
      </c>
      <c r="K84" s="219">
        <v>1</v>
      </c>
      <c r="L84" s="219">
        <v>4</v>
      </c>
    </row>
    <row r="85" spans="3:12" ht="12.75">
      <c r="C85" s="215" t="s">
        <v>300</v>
      </c>
      <c r="D85" s="315">
        <f>SUM(D78:D84)</f>
        <v>430</v>
      </c>
      <c r="E85" s="316">
        <f aca="true" t="shared" si="16" ref="E85:L85">SUM(E78:E84)</f>
        <v>814</v>
      </c>
      <c r="F85" s="317">
        <f t="shared" si="16"/>
        <v>1244</v>
      </c>
      <c r="G85" s="316">
        <f t="shared" si="16"/>
        <v>46</v>
      </c>
      <c r="H85" s="316">
        <f t="shared" si="16"/>
        <v>93</v>
      </c>
      <c r="I85" s="316">
        <f t="shared" si="16"/>
        <v>139</v>
      </c>
      <c r="J85" s="315">
        <f t="shared" si="16"/>
        <v>476</v>
      </c>
      <c r="K85" s="316">
        <f t="shared" si="16"/>
        <v>907</v>
      </c>
      <c r="L85" s="316">
        <f t="shared" si="16"/>
        <v>1383</v>
      </c>
    </row>
    <row r="86" spans="2:12" ht="27.75" customHeight="1">
      <c r="B86" s="814" t="s">
        <v>171</v>
      </c>
      <c r="C86" s="815"/>
      <c r="D86" s="214"/>
      <c r="E86" s="211"/>
      <c r="F86" s="213"/>
      <c r="G86" s="211"/>
      <c r="H86" s="211"/>
      <c r="I86" s="211"/>
      <c r="J86" s="214"/>
      <c r="K86" s="211"/>
      <c r="L86" s="211"/>
    </row>
    <row r="87" spans="3:12" ht="12.75">
      <c r="C87" s="258" t="s">
        <v>309</v>
      </c>
      <c r="D87" s="292">
        <v>26</v>
      </c>
      <c r="E87" s="219">
        <v>7</v>
      </c>
      <c r="F87" s="293">
        <v>33</v>
      </c>
      <c r="G87" s="219">
        <v>6</v>
      </c>
      <c r="H87" s="219">
        <v>7</v>
      </c>
      <c r="I87" s="219">
        <v>13</v>
      </c>
      <c r="J87" s="292">
        <v>32</v>
      </c>
      <c r="K87" s="219">
        <v>14</v>
      </c>
      <c r="L87" s="219">
        <v>46</v>
      </c>
    </row>
    <row r="88" spans="3:12" ht="12.75">
      <c r="C88" s="258" t="s">
        <v>310</v>
      </c>
      <c r="D88" s="229">
        <v>16</v>
      </c>
      <c r="E88" s="228">
        <v>7</v>
      </c>
      <c r="F88" s="230">
        <v>23</v>
      </c>
      <c r="G88" s="228">
        <v>8</v>
      </c>
      <c r="H88" s="228">
        <v>4</v>
      </c>
      <c r="I88" s="228">
        <v>12</v>
      </c>
      <c r="J88" s="229">
        <v>24</v>
      </c>
      <c r="K88" s="228">
        <v>11</v>
      </c>
      <c r="L88" s="228">
        <v>35</v>
      </c>
    </row>
    <row r="89" spans="3:12" ht="18.75" customHeight="1">
      <c r="C89" s="215" t="s">
        <v>300</v>
      </c>
      <c r="D89" s="214">
        <f>SUM(D87:D88)</f>
        <v>42</v>
      </c>
      <c r="E89" s="211">
        <f aca="true" t="shared" si="17" ref="E89:L89">SUM(E87:E88)</f>
        <v>14</v>
      </c>
      <c r="F89" s="213">
        <f t="shared" si="17"/>
        <v>56</v>
      </c>
      <c r="G89" s="211">
        <f t="shared" si="17"/>
        <v>14</v>
      </c>
      <c r="H89" s="211">
        <f t="shared" si="17"/>
        <v>11</v>
      </c>
      <c r="I89" s="211">
        <f t="shared" si="17"/>
        <v>25</v>
      </c>
      <c r="J89" s="214">
        <f t="shared" si="17"/>
        <v>56</v>
      </c>
      <c r="K89" s="211">
        <f t="shared" si="17"/>
        <v>25</v>
      </c>
      <c r="L89" s="211">
        <f t="shared" si="17"/>
        <v>81</v>
      </c>
    </row>
    <row r="90" spans="2:12" ht="147.75" customHeight="1">
      <c r="B90" s="816" t="s">
        <v>532</v>
      </c>
      <c r="C90" s="817"/>
      <c r="D90" s="214"/>
      <c r="E90" s="211"/>
      <c r="F90" s="213"/>
      <c r="G90" s="211"/>
      <c r="H90" s="211"/>
      <c r="I90" s="211"/>
      <c r="J90" s="214"/>
      <c r="K90" s="211"/>
      <c r="L90" s="211"/>
    </row>
    <row r="91" spans="2:12" ht="12.75">
      <c r="B91" s="618"/>
      <c r="C91" s="623" t="s">
        <v>309</v>
      </c>
      <c r="D91" s="611">
        <v>1</v>
      </c>
      <c r="E91" s="612">
        <v>4</v>
      </c>
      <c r="F91" s="613">
        <v>5</v>
      </c>
      <c r="G91" s="612">
        <v>4</v>
      </c>
      <c r="H91" s="612">
        <v>1</v>
      </c>
      <c r="I91" s="612">
        <v>5</v>
      </c>
      <c r="J91" s="611">
        <v>5</v>
      </c>
      <c r="K91" s="612">
        <v>5</v>
      </c>
      <c r="L91" s="612">
        <v>10</v>
      </c>
    </row>
    <row r="92" spans="3:12" ht="12.75">
      <c r="C92" s="258" t="s">
        <v>310</v>
      </c>
      <c r="D92" s="321">
        <v>1</v>
      </c>
      <c r="E92" s="322">
        <v>5</v>
      </c>
      <c r="F92" s="323">
        <v>6</v>
      </c>
      <c r="G92" s="322">
        <v>4</v>
      </c>
      <c r="H92" s="322">
        <v>1</v>
      </c>
      <c r="I92" s="322">
        <v>5</v>
      </c>
      <c r="J92" s="321">
        <v>5</v>
      </c>
      <c r="K92" s="322">
        <v>6</v>
      </c>
      <c r="L92" s="322">
        <v>11</v>
      </c>
    </row>
    <row r="93" spans="3:12" ht="15" customHeight="1">
      <c r="C93" s="215" t="s">
        <v>300</v>
      </c>
      <c r="D93" s="315">
        <f>SUM(D91:D92)</f>
        <v>2</v>
      </c>
      <c r="E93" s="316">
        <f aca="true" t="shared" si="18" ref="E93:L93">SUM(E91:E92)</f>
        <v>9</v>
      </c>
      <c r="F93" s="317">
        <f t="shared" si="18"/>
        <v>11</v>
      </c>
      <c r="G93" s="316">
        <f t="shared" si="18"/>
        <v>8</v>
      </c>
      <c r="H93" s="316">
        <f t="shared" si="18"/>
        <v>2</v>
      </c>
      <c r="I93" s="316">
        <f t="shared" si="18"/>
        <v>10</v>
      </c>
      <c r="J93" s="315">
        <f t="shared" si="18"/>
        <v>10</v>
      </c>
      <c r="K93" s="316">
        <f t="shared" si="18"/>
        <v>11</v>
      </c>
      <c r="L93" s="316">
        <f t="shared" si="18"/>
        <v>21</v>
      </c>
    </row>
    <row r="94" spans="2:12" ht="79.5" customHeight="1">
      <c r="B94" s="812" t="s">
        <v>507</v>
      </c>
      <c r="C94" s="813"/>
      <c r="D94" s="214"/>
      <c r="E94" s="211"/>
      <c r="F94" s="213"/>
      <c r="G94" s="211"/>
      <c r="H94" s="211"/>
      <c r="I94" s="211"/>
      <c r="J94" s="214"/>
      <c r="K94" s="211"/>
      <c r="L94" s="211"/>
    </row>
    <row r="95" spans="3:12" ht="12.75">
      <c r="C95" s="258" t="s">
        <v>468</v>
      </c>
      <c r="D95" s="292">
        <v>2</v>
      </c>
      <c r="E95" s="219">
        <v>1</v>
      </c>
      <c r="F95" s="293">
        <v>3</v>
      </c>
      <c r="G95" s="219">
        <v>19</v>
      </c>
      <c r="H95" s="219">
        <v>25</v>
      </c>
      <c r="I95" s="219">
        <v>44</v>
      </c>
      <c r="J95" s="292">
        <v>21</v>
      </c>
      <c r="K95" s="219">
        <v>26</v>
      </c>
      <c r="L95" s="219">
        <v>47</v>
      </c>
    </row>
    <row r="96" spans="3:12" ht="12.75">
      <c r="C96" s="215" t="s">
        <v>300</v>
      </c>
      <c r="D96" s="315">
        <f>SUM(D95)</f>
        <v>2</v>
      </c>
      <c r="E96" s="316">
        <f aca="true" t="shared" si="19" ref="E96:L96">SUM(E95)</f>
        <v>1</v>
      </c>
      <c r="F96" s="317">
        <f t="shared" si="19"/>
        <v>3</v>
      </c>
      <c r="G96" s="316">
        <f t="shared" si="19"/>
        <v>19</v>
      </c>
      <c r="H96" s="316">
        <f t="shared" si="19"/>
        <v>25</v>
      </c>
      <c r="I96" s="316">
        <f t="shared" si="19"/>
        <v>44</v>
      </c>
      <c r="J96" s="315">
        <f t="shared" si="19"/>
        <v>21</v>
      </c>
      <c r="K96" s="316">
        <f t="shared" si="19"/>
        <v>26</v>
      </c>
      <c r="L96" s="316">
        <f t="shared" si="19"/>
        <v>47</v>
      </c>
    </row>
    <row r="97" spans="2:12" ht="42" customHeight="1">
      <c r="B97" s="812" t="s">
        <v>811</v>
      </c>
      <c r="C97" s="813"/>
      <c r="D97" s="214"/>
      <c r="E97" s="211"/>
      <c r="F97" s="213"/>
      <c r="G97" s="211"/>
      <c r="H97" s="211"/>
      <c r="I97" s="211"/>
      <c r="J97" s="214"/>
      <c r="K97" s="211"/>
      <c r="L97" s="211"/>
    </row>
    <row r="98" spans="1:12" s="353" customFormat="1" ht="12.75">
      <c r="A98" s="216"/>
      <c r="B98" s="216"/>
      <c r="C98" s="486" t="s">
        <v>308</v>
      </c>
      <c r="D98" s="611">
        <v>1</v>
      </c>
      <c r="E98" s="612">
        <v>5</v>
      </c>
      <c r="F98" s="613">
        <v>6</v>
      </c>
      <c r="G98" s="612">
        <v>5</v>
      </c>
      <c r="H98" s="612">
        <v>3</v>
      </c>
      <c r="I98" s="612">
        <v>8</v>
      </c>
      <c r="J98" s="611">
        <v>6</v>
      </c>
      <c r="K98" s="612">
        <v>8</v>
      </c>
      <c r="L98" s="612">
        <v>14</v>
      </c>
    </row>
    <row r="99" spans="1:12" s="353" customFormat="1" ht="12.75">
      <c r="A99" s="216"/>
      <c r="B99" s="216"/>
      <c r="C99" s="215" t="s">
        <v>300</v>
      </c>
      <c r="D99" s="315">
        <f>SUM(D98)</f>
        <v>1</v>
      </c>
      <c r="E99" s="316">
        <f aca="true" t="shared" si="20" ref="E99:L99">SUM(E98)</f>
        <v>5</v>
      </c>
      <c r="F99" s="317">
        <f t="shared" si="20"/>
        <v>6</v>
      </c>
      <c r="G99" s="316">
        <f t="shared" si="20"/>
        <v>5</v>
      </c>
      <c r="H99" s="316">
        <f t="shared" si="20"/>
        <v>3</v>
      </c>
      <c r="I99" s="316">
        <f t="shared" si="20"/>
        <v>8</v>
      </c>
      <c r="J99" s="315">
        <f t="shared" si="20"/>
        <v>6</v>
      </c>
      <c r="K99" s="316">
        <f t="shared" si="20"/>
        <v>8</v>
      </c>
      <c r="L99" s="316">
        <f t="shared" si="20"/>
        <v>14</v>
      </c>
    </row>
    <row r="100" spans="2:12" ht="28.5" customHeight="1">
      <c r="B100" s="814" t="s">
        <v>137</v>
      </c>
      <c r="C100" s="815"/>
      <c r="D100" s="312"/>
      <c r="E100" s="298"/>
      <c r="F100" s="313"/>
      <c r="J100" s="214"/>
      <c r="K100" s="211"/>
      <c r="L100" s="211"/>
    </row>
    <row r="101" spans="3:12" ht="12.75">
      <c r="C101" s="258" t="s">
        <v>310</v>
      </c>
      <c r="D101" s="229">
        <v>4</v>
      </c>
      <c r="E101" s="228">
        <v>5</v>
      </c>
      <c r="F101" s="230">
        <v>9</v>
      </c>
      <c r="G101" s="228">
        <v>4</v>
      </c>
      <c r="H101" s="228">
        <v>5</v>
      </c>
      <c r="I101" s="230">
        <v>9</v>
      </c>
      <c r="J101" s="229">
        <v>8</v>
      </c>
      <c r="K101" s="228">
        <v>10</v>
      </c>
      <c r="L101" s="228">
        <v>18</v>
      </c>
    </row>
    <row r="102" spans="3:12" ht="12.75">
      <c r="C102" s="215" t="s">
        <v>300</v>
      </c>
      <c r="D102" s="214">
        <f>SUM(D101)</f>
        <v>4</v>
      </c>
      <c r="E102" s="211">
        <f aca="true" t="shared" si="21" ref="E102:L102">SUM(E101)</f>
        <v>5</v>
      </c>
      <c r="F102" s="213">
        <f t="shared" si="21"/>
        <v>9</v>
      </c>
      <c r="G102" s="211">
        <f t="shared" si="21"/>
        <v>4</v>
      </c>
      <c r="H102" s="211">
        <f t="shared" si="21"/>
        <v>5</v>
      </c>
      <c r="I102" s="211">
        <f t="shared" si="21"/>
        <v>9</v>
      </c>
      <c r="J102" s="315">
        <f t="shared" si="21"/>
        <v>8</v>
      </c>
      <c r="K102" s="316">
        <f t="shared" si="21"/>
        <v>10</v>
      </c>
      <c r="L102" s="316">
        <f t="shared" si="21"/>
        <v>18</v>
      </c>
    </row>
    <row r="103" spans="2:12" ht="12.75">
      <c r="B103" s="812" t="s">
        <v>152</v>
      </c>
      <c r="C103" s="813"/>
      <c r="D103" s="214"/>
      <c r="E103" s="211"/>
      <c r="F103" s="213"/>
      <c r="G103" s="211"/>
      <c r="H103" s="211"/>
      <c r="I103" s="211"/>
      <c r="J103" s="214"/>
      <c r="K103" s="211"/>
      <c r="L103" s="211"/>
    </row>
    <row r="104" spans="3:12" ht="12.75">
      <c r="C104" s="258" t="s">
        <v>468</v>
      </c>
      <c r="D104" s="229">
        <v>29</v>
      </c>
      <c r="E104" s="228">
        <v>53</v>
      </c>
      <c r="F104" s="230">
        <v>82</v>
      </c>
      <c r="G104" s="228">
        <v>10</v>
      </c>
      <c r="H104" s="228">
        <v>38</v>
      </c>
      <c r="I104" s="228">
        <v>48</v>
      </c>
      <c r="J104" s="229">
        <v>39</v>
      </c>
      <c r="K104" s="228">
        <v>91</v>
      </c>
      <c r="L104" s="228">
        <v>130</v>
      </c>
    </row>
    <row r="105" spans="3:12" ht="12.75">
      <c r="C105" s="215" t="s">
        <v>300</v>
      </c>
      <c r="D105" s="315">
        <f>SUM(D104)</f>
        <v>29</v>
      </c>
      <c r="E105" s="316">
        <f aca="true" t="shared" si="22" ref="E105:L105">SUM(E104)</f>
        <v>53</v>
      </c>
      <c r="F105" s="317">
        <f t="shared" si="22"/>
        <v>82</v>
      </c>
      <c r="G105" s="316">
        <f t="shared" si="22"/>
        <v>10</v>
      </c>
      <c r="H105" s="316">
        <f t="shared" si="22"/>
        <v>38</v>
      </c>
      <c r="I105" s="316">
        <f t="shared" si="22"/>
        <v>48</v>
      </c>
      <c r="J105" s="315">
        <f t="shared" si="22"/>
        <v>39</v>
      </c>
      <c r="K105" s="316">
        <f t="shared" si="22"/>
        <v>91</v>
      </c>
      <c r="L105" s="316">
        <f t="shared" si="22"/>
        <v>130</v>
      </c>
    </row>
    <row r="106" spans="2:12" ht="12.75">
      <c r="B106" s="216" t="s">
        <v>391</v>
      </c>
      <c r="C106" s="215"/>
      <c r="D106" s="214"/>
      <c r="E106" s="211"/>
      <c r="F106" s="213"/>
      <c r="G106" s="211"/>
      <c r="H106" s="211"/>
      <c r="I106" s="211"/>
      <c r="J106" s="214"/>
      <c r="K106" s="211"/>
      <c r="L106" s="211"/>
    </row>
    <row r="107" spans="1:12" ht="12.75">
      <c r="A107" s="308"/>
      <c r="B107" s="308"/>
      <c r="C107" s="207" t="s">
        <v>307</v>
      </c>
      <c r="D107" s="292">
        <v>708</v>
      </c>
      <c r="E107" s="219">
        <v>1068</v>
      </c>
      <c r="F107" s="293">
        <v>1776</v>
      </c>
      <c r="G107" s="219">
        <v>65</v>
      </c>
      <c r="H107" s="219">
        <v>89</v>
      </c>
      <c r="I107" s="219">
        <v>154</v>
      </c>
      <c r="J107" s="292">
        <v>773</v>
      </c>
      <c r="K107" s="219">
        <v>1157</v>
      </c>
      <c r="L107" s="219">
        <v>1930</v>
      </c>
    </row>
    <row r="108" spans="1:12" ht="12.75">
      <c r="A108" s="308"/>
      <c r="B108" s="308"/>
      <c r="C108" s="207" t="s">
        <v>468</v>
      </c>
      <c r="D108" s="292">
        <v>348</v>
      </c>
      <c r="E108" s="219">
        <v>486</v>
      </c>
      <c r="F108" s="293">
        <v>834</v>
      </c>
      <c r="G108" s="219">
        <v>85</v>
      </c>
      <c r="H108" s="219">
        <v>95</v>
      </c>
      <c r="I108" s="219">
        <v>180</v>
      </c>
      <c r="J108" s="292">
        <v>433</v>
      </c>
      <c r="K108" s="219">
        <v>581</v>
      </c>
      <c r="L108" s="219">
        <v>1014</v>
      </c>
    </row>
    <row r="109" spans="3:12" ht="12.75">
      <c r="C109" s="258" t="s">
        <v>309</v>
      </c>
      <c r="D109" s="292">
        <v>13</v>
      </c>
      <c r="E109" s="219">
        <v>13</v>
      </c>
      <c r="F109" s="293">
        <v>26</v>
      </c>
      <c r="G109" s="219">
        <v>5</v>
      </c>
      <c r="H109" s="219">
        <v>7</v>
      </c>
      <c r="I109" s="219">
        <v>12</v>
      </c>
      <c r="J109" s="292">
        <v>18</v>
      </c>
      <c r="K109" s="219">
        <v>20</v>
      </c>
      <c r="L109" s="219">
        <v>38</v>
      </c>
    </row>
    <row r="110" spans="3:12" ht="12.75">
      <c r="C110" s="258" t="s">
        <v>310</v>
      </c>
      <c r="D110" s="292">
        <v>14</v>
      </c>
      <c r="E110" s="219">
        <v>18</v>
      </c>
      <c r="F110" s="293">
        <v>32</v>
      </c>
      <c r="G110" s="219">
        <v>6</v>
      </c>
      <c r="H110" s="219">
        <v>4</v>
      </c>
      <c r="I110" s="219">
        <v>10</v>
      </c>
      <c r="J110" s="292">
        <v>20</v>
      </c>
      <c r="K110" s="219">
        <v>22</v>
      </c>
      <c r="L110" s="219">
        <v>42</v>
      </c>
    </row>
    <row r="111" spans="3:12" ht="12.75">
      <c r="C111" s="258" t="s">
        <v>313</v>
      </c>
      <c r="D111" s="292">
        <v>2</v>
      </c>
      <c r="E111" s="219">
        <v>7</v>
      </c>
      <c r="F111" s="293">
        <v>9</v>
      </c>
      <c r="G111" s="219">
        <v>1</v>
      </c>
      <c r="H111" s="219">
        <v>4</v>
      </c>
      <c r="I111" s="219">
        <v>5</v>
      </c>
      <c r="J111" s="292">
        <v>3</v>
      </c>
      <c r="K111" s="219">
        <v>11</v>
      </c>
      <c r="L111" s="219">
        <v>14</v>
      </c>
    </row>
    <row r="112" spans="3:12" ht="12.75">
      <c r="C112" s="258" t="s">
        <v>314</v>
      </c>
      <c r="D112" s="292">
        <v>31</v>
      </c>
      <c r="E112" s="219">
        <v>61</v>
      </c>
      <c r="F112" s="293">
        <v>92</v>
      </c>
      <c r="G112" s="219">
        <v>0</v>
      </c>
      <c r="H112" s="219">
        <v>4</v>
      </c>
      <c r="I112" s="219">
        <v>4</v>
      </c>
      <c r="J112" s="292">
        <v>31</v>
      </c>
      <c r="K112" s="219">
        <v>65</v>
      </c>
      <c r="L112" s="219">
        <v>96</v>
      </c>
    </row>
    <row r="113" spans="3:12" ht="12.75">
      <c r="C113" s="215" t="s">
        <v>300</v>
      </c>
      <c r="D113" s="315">
        <f>SUM(D107:D112)</f>
        <v>1116</v>
      </c>
      <c r="E113" s="316">
        <f aca="true" t="shared" si="23" ref="E113:L113">SUM(E107:E112)</f>
        <v>1653</v>
      </c>
      <c r="F113" s="317">
        <f t="shared" si="23"/>
        <v>2769</v>
      </c>
      <c r="G113" s="316">
        <f t="shared" si="23"/>
        <v>162</v>
      </c>
      <c r="H113" s="316">
        <f t="shared" si="23"/>
        <v>203</v>
      </c>
      <c r="I113" s="316">
        <f t="shared" si="23"/>
        <v>365</v>
      </c>
      <c r="J113" s="315">
        <f t="shared" si="23"/>
        <v>1278</v>
      </c>
      <c r="K113" s="316">
        <f t="shared" si="23"/>
        <v>1856</v>
      </c>
      <c r="L113" s="316">
        <f t="shared" si="23"/>
        <v>3134</v>
      </c>
    </row>
    <row r="114" spans="2:12" ht="13.5" customHeight="1">
      <c r="B114" s="812" t="s">
        <v>153</v>
      </c>
      <c r="C114" s="813"/>
      <c r="D114" s="214"/>
      <c r="E114" s="211"/>
      <c r="F114" s="213"/>
      <c r="G114" s="211"/>
      <c r="H114" s="211"/>
      <c r="I114" s="211"/>
      <c r="J114" s="214"/>
      <c r="K114" s="211"/>
      <c r="L114" s="211"/>
    </row>
    <row r="115" spans="3:12" ht="12.75">
      <c r="C115" s="258" t="s">
        <v>468</v>
      </c>
      <c r="D115" s="292">
        <v>79</v>
      </c>
      <c r="E115" s="219">
        <v>113</v>
      </c>
      <c r="F115" s="293">
        <v>192</v>
      </c>
      <c r="G115" s="219">
        <v>16</v>
      </c>
      <c r="H115" s="219">
        <v>20</v>
      </c>
      <c r="I115" s="219">
        <v>36</v>
      </c>
      <c r="J115" s="292">
        <v>95</v>
      </c>
      <c r="K115" s="219">
        <v>133</v>
      </c>
      <c r="L115" s="219">
        <v>228</v>
      </c>
    </row>
    <row r="116" spans="3:12" ht="12.75">
      <c r="C116" s="258" t="s">
        <v>313</v>
      </c>
      <c r="D116" s="292">
        <v>1</v>
      </c>
      <c r="E116" s="219">
        <v>4</v>
      </c>
      <c r="F116" s="293">
        <v>5</v>
      </c>
      <c r="G116" s="219">
        <v>1</v>
      </c>
      <c r="H116" s="219">
        <v>0</v>
      </c>
      <c r="I116" s="219">
        <v>1</v>
      </c>
      <c r="J116" s="292">
        <v>2</v>
      </c>
      <c r="K116" s="219">
        <v>4</v>
      </c>
      <c r="L116" s="219">
        <v>6</v>
      </c>
    </row>
    <row r="117" spans="3:12" ht="12.75">
      <c r="C117" s="258" t="s">
        <v>314</v>
      </c>
      <c r="D117" s="292">
        <v>12</v>
      </c>
      <c r="E117" s="219">
        <v>6</v>
      </c>
      <c r="F117" s="293">
        <v>18</v>
      </c>
      <c r="G117" s="219">
        <v>0</v>
      </c>
      <c r="H117" s="219">
        <v>3</v>
      </c>
      <c r="I117" s="219">
        <v>3</v>
      </c>
      <c r="J117" s="292">
        <v>12</v>
      </c>
      <c r="K117" s="219">
        <v>9</v>
      </c>
      <c r="L117" s="219">
        <v>21</v>
      </c>
    </row>
    <row r="118" spans="3:12" ht="12.75">
      <c r="C118" s="215" t="s">
        <v>300</v>
      </c>
      <c r="D118" s="315">
        <f>SUM(D115:D117)</f>
        <v>92</v>
      </c>
      <c r="E118" s="316">
        <f aca="true" t="shared" si="24" ref="E118:L118">SUM(E115:E117)</f>
        <v>123</v>
      </c>
      <c r="F118" s="317">
        <f t="shared" si="24"/>
        <v>215</v>
      </c>
      <c r="G118" s="316">
        <f t="shared" si="24"/>
        <v>17</v>
      </c>
      <c r="H118" s="316">
        <f t="shared" si="24"/>
        <v>23</v>
      </c>
      <c r="I118" s="316">
        <f t="shared" si="24"/>
        <v>40</v>
      </c>
      <c r="J118" s="315">
        <f t="shared" si="24"/>
        <v>109</v>
      </c>
      <c r="K118" s="316">
        <f t="shared" si="24"/>
        <v>146</v>
      </c>
      <c r="L118" s="316">
        <f t="shared" si="24"/>
        <v>255</v>
      </c>
    </row>
    <row r="119" spans="2:12" ht="12.75">
      <c r="B119" s="216" t="s">
        <v>392</v>
      </c>
      <c r="C119" s="215"/>
      <c r="D119" s="214"/>
      <c r="E119" s="211"/>
      <c r="F119" s="213"/>
      <c r="G119" s="211"/>
      <c r="H119" s="211"/>
      <c r="I119" s="211"/>
      <c r="J119" s="214"/>
      <c r="K119" s="211"/>
      <c r="L119" s="211"/>
    </row>
    <row r="120" spans="3:12" ht="12.75">
      <c r="C120" s="258" t="s">
        <v>310</v>
      </c>
      <c r="D120" s="229">
        <v>12</v>
      </c>
      <c r="E120" s="228">
        <v>11</v>
      </c>
      <c r="F120" s="230">
        <v>23</v>
      </c>
      <c r="G120" s="228">
        <v>3</v>
      </c>
      <c r="H120" s="228">
        <v>2</v>
      </c>
      <c r="I120" s="228">
        <v>5</v>
      </c>
      <c r="J120" s="229">
        <v>15</v>
      </c>
      <c r="K120" s="228">
        <v>13</v>
      </c>
      <c r="L120" s="228">
        <v>28</v>
      </c>
    </row>
    <row r="121" spans="3:12" ht="12.75">
      <c r="C121" s="215" t="s">
        <v>300</v>
      </c>
      <c r="D121" s="214">
        <f>SUM(D120)</f>
        <v>12</v>
      </c>
      <c r="E121" s="211">
        <f aca="true" t="shared" si="25" ref="E121:L121">SUM(E120)</f>
        <v>11</v>
      </c>
      <c r="F121" s="213">
        <f t="shared" si="25"/>
        <v>23</v>
      </c>
      <c r="G121" s="211">
        <f t="shared" si="25"/>
        <v>3</v>
      </c>
      <c r="H121" s="211">
        <f t="shared" si="25"/>
        <v>2</v>
      </c>
      <c r="I121" s="211">
        <f t="shared" si="25"/>
        <v>5</v>
      </c>
      <c r="J121" s="214">
        <f t="shared" si="25"/>
        <v>15</v>
      </c>
      <c r="K121" s="211">
        <f t="shared" si="25"/>
        <v>13</v>
      </c>
      <c r="L121" s="211">
        <f t="shared" si="25"/>
        <v>28</v>
      </c>
    </row>
    <row r="122" spans="2:12" ht="12.75">
      <c r="B122" s="216" t="s">
        <v>402</v>
      </c>
      <c r="C122" s="215"/>
      <c r="D122" s="214"/>
      <c r="E122" s="211"/>
      <c r="F122" s="213"/>
      <c r="G122" s="211"/>
      <c r="H122" s="211"/>
      <c r="I122" s="211"/>
      <c r="J122" s="214"/>
      <c r="K122" s="211"/>
      <c r="L122" s="211"/>
    </row>
    <row r="123" spans="3:12" ht="12.75">
      <c r="C123" s="258" t="s">
        <v>307</v>
      </c>
      <c r="D123" s="292">
        <v>2028</v>
      </c>
      <c r="E123" s="219">
        <v>2509</v>
      </c>
      <c r="F123" s="293">
        <v>4537</v>
      </c>
      <c r="G123" s="219">
        <v>84</v>
      </c>
      <c r="H123" s="219">
        <v>118</v>
      </c>
      <c r="I123" s="219">
        <v>202</v>
      </c>
      <c r="J123" s="292">
        <v>2112</v>
      </c>
      <c r="K123" s="219">
        <v>2627</v>
      </c>
      <c r="L123" s="219">
        <v>4739</v>
      </c>
    </row>
    <row r="124" spans="3:12" ht="12.75">
      <c r="C124" s="258" t="s">
        <v>468</v>
      </c>
      <c r="D124" s="292">
        <v>806</v>
      </c>
      <c r="E124" s="219">
        <v>1176</v>
      </c>
      <c r="F124" s="293">
        <v>1982</v>
      </c>
      <c r="G124" s="219">
        <v>93</v>
      </c>
      <c r="H124" s="219">
        <v>135</v>
      </c>
      <c r="I124" s="219">
        <v>228</v>
      </c>
      <c r="J124" s="292">
        <v>899</v>
      </c>
      <c r="K124" s="219">
        <v>1311</v>
      </c>
      <c r="L124" s="219">
        <v>2210</v>
      </c>
    </row>
    <row r="125" spans="3:12" ht="12.75">
      <c r="C125" s="258" t="s">
        <v>385</v>
      </c>
      <c r="D125" s="292">
        <v>28</v>
      </c>
      <c r="E125" s="219">
        <v>30</v>
      </c>
      <c r="F125" s="293">
        <v>58</v>
      </c>
      <c r="G125" s="219">
        <v>0</v>
      </c>
      <c r="H125" s="219">
        <v>0</v>
      </c>
      <c r="I125" s="219">
        <v>0</v>
      </c>
      <c r="J125" s="292">
        <v>28</v>
      </c>
      <c r="K125" s="219">
        <v>30</v>
      </c>
      <c r="L125" s="219">
        <v>58</v>
      </c>
    </row>
    <row r="126" spans="3:12" ht="12.75">
      <c r="C126" s="258" t="s">
        <v>309</v>
      </c>
      <c r="D126" s="292">
        <v>25</v>
      </c>
      <c r="E126" s="219">
        <v>30</v>
      </c>
      <c r="F126" s="293">
        <v>55</v>
      </c>
      <c r="G126" s="219">
        <v>24</v>
      </c>
      <c r="H126" s="219">
        <v>29</v>
      </c>
      <c r="I126" s="219">
        <v>53</v>
      </c>
      <c r="J126" s="292">
        <v>49</v>
      </c>
      <c r="K126" s="219">
        <v>59</v>
      </c>
      <c r="L126" s="219">
        <v>108</v>
      </c>
    </row>
    <row r="127" spans="3:12" ht="12.75">
      <c r="C127" s="258" t="s">
        <v>310</v>
      </c>
      <c r="D127" s="292">
        <v>32</v>
      </c>
      <c r="E127" s="219">
        <v>43</v>
      </c>
      <c r="F127" s="293">
        <v>75</v>
      </c>
      <c r="G127" s="219">
        <v>22</v>
      </c>
      <c r="H127" s="219">
        <v>19</v>
      </c>
      <c r="I127" s="219">
        <v>41</v>
      </c>
      <c r="J127" s="292">
        <v>54</v>
      </c>
      <c r="K127" s="219">
        <v>62</v>
      </c>
      <c r="L127" s="219">
        <v>116</v>
      </c>
    </row>
    <row r="128" spans="3:12" ht="12.75">
      <c r="C128" s="258" t="s">
        <v>313</v>
      </c>
      <c r="D128" s="292">
        <v>0</v>
      </c>
      <c r="E128" s="219">
        <v>1</v>
      </c>
      <c r="F128" s="293">
        <v>1</v>
      </c>
      <c r="G128" s="219">
        <v>8</v>
      </c>
      <c r="H128" s="219">
        <v>7</v>
      </c>
      <c r="I128" s="219">
        <v>15</v>
      </c>
      <c r="J128" s="292">
        <v>8</v>
      </c>
      <c r="K128" s="219">
        <v>8</v>
      </c>
      <c r="L128" s="219">
        <v>16</v>
      </c>
    </row>
    <row r="129" spans="3:12" ht="12.75">
      <c r="C129" s="258" t="s">
        <v>314</v>
      </c>
      <c r="D129" s="292">
        <v>3</v>
      </c>
      <c r="E129" s="219">
        <v>40</v>
      </c>
      <c r="F129" s="293">
        <v>43</v>
      </c>
      <c r="G129" s="219">
        <v>12</v>
      </c>
      <c r="H129" s="219">
        <v>13</v>
      </c>
      <c r="I129" s="219">
        <v>25</v>
      </c>
      <c r="J129" s="292">
        <v>15</v>
      </c>
      <c r="K129" s="219">
        <v>53</v>
      </c>
      <c r="L129" s="219">
        <v>68</v>
      </c>
    </row>
    <row r="130" spans="3:12" ht="12.75">
      <c r="C130" s="215" t="s">
        <v>300</v>
      </c>
      <c r="D130" s="315">
        <f>SUM(D123:D129)</f>
        <v>2922</v>
      </c>
      <c r="E130" s="316">
        <f aca="true" t="shared" si="26" ref="E130:L130">SUM(E123:E129)</f>
        <v>3829</v>
      </c>
      <c r="F130" s="317">
        <f t="shared" si="26"/>
        <v>6751</v>
      </c>
      <c r="G130" s="316">
        <f t="shared" si="26"/>
        <v>243</v>
      </c>
      <c r="H130" s="316">
        <f t="shared" si="26"/>
        <v>321</v>
      </c>
      <c r="I130" s="316">
        <f t="shared" si="26"/>
        <v>564</v>
      </c>
      <c r="J130" s="315">
        <f t="shared" si="26"/>
        <v>3165</v>
      </c>
      <c r="K130" s="316">
        <f t="shared" si="26"/>
        <v>4150</v>
      </c>
      <c r="L130" s="316">
        <f t="shared" si="26"/>
        <v>7315</v>
      </c>
    </row>
    <row r="131" spans="2:12" ht="30.75" customHeight="1">
      <c r="B131" s="812" t="s">
        <v>812</v>
      </c>
      <c r="C131" s="813"/>
      <c r="D131" s="214"/>
      <c r="E131" s="211"/>
      <c r="F131" s="213"/>
      <c r="G131" s="211"/>
      <c r="H131" s="211"/>
      <c r="I131" s="211"/>
      <c r="J131" s="214"/>
      <c r="K131" s="211"/>
      <c r="L131" s="211"/>
    </row>
    <row r="132" spans="3:12" ht="12.75">
      <c r="C132" s="258" t="s">
        <v>310</v>
      </c>
      <c r="D132" s="229">
        <v>103</v>
      </c>
      <c r="E132" s="228">
        <v>233</v>
      </c>
      <c r="F132" s="230">
        <v>336</v>
      </c>
      <c r="G132" s="228">
        <v>66</v>
      </c>
      <c r="H132" s="228">
        <v>66</v>
      </c>
      <c r="I132" s="228">
        <v>132</v>
      </c>
      <c r="J132" s="229">
        <v>169</v>
      </c>
      <c r="K132" s="228">
        <v>299</v>
      </c>
      <c r="L132" s="228">
        <v>468</v>
      </c>
    </row>
    <row r="133" spans="3:12" ht="12.75">
      <c r="C133" s="215" t="s">
        <v>300</v>
      </c>
      <c r="D133" s="214">
        <f>SUM(D132)</f>
        <v>103</v>
      </c>
      <c r="E133" s="211">
        <f aca="true" t="shared" si="27" ref="E133:L133">SUM(E132)</f>
        <v>233</v>
      </c>
      <c r="F133" s="213">
        <f t="shared" si="27"/>
        <v>336</v>
      </c>
      <c r="G133" s="211">
        <f t="shared" si="27"/>
        <v>66</v>
      </c>
      <c r="H133" s="211">
        <f t="shared" si="27"/>
        <v>66</v>
      </c>
      <c r="I133" s="211">
        <f t="shared" si="27"/>
        <v>132</v>
      </c>
      <c r="J133" s="214">
        <f t="shared" si="27"/>
        <v>169</v>
      </c>
      <c r="K133" s="211">
        <f t="shared" si="27"/>
        <v>299</v>
      </c>
      <c r="L133" s="211">
        <f t="shared" si="27"/>
        <v>468</v>
      </c>
    </row>
    <row r="134" spans="2:12" ht="12.75">
      <c r="B134" s="812" t="s">
        <v>138</v>
      </c>
      <c r="C134" s="813"/>
      <c r="D134" s="214"/>
      <c r="E134" s="211"/>
      <c r="F134" s="213"/>
      <c r="G134" s="211"/>
      <c r="H134" s="211"/>
      <c r="I134" s="211"/>
      <c r="J134" s="214"/>
      <c r="K134" s="211"/>
      <c r="L134" s="211"/>
    </row>
    <row r="135" spans="3:12" ht="12.75">
      <c r="C135" s="258" t="s">
        <v>308</v>
      </c>
      <c r="D135" s="229">
        <v>51</v>
      </c>
      <c r="E135" s="228">
        <v>30</v>
      </c>
      <c r="F135" s="230">
        <v>81</v>
      </c>
      <c r="G135" s="228">
        <v>0</v>
      </c>
      <c r="H135" s="228">
        <v>1</v>
      </c>
      <c r="I135" s="228">
        <v>1</v>
      </c>
      <c r="J135" s="229">
        <v>51</v>
      </c>
      <c r="K135" s="228">
        <v>31</v>
      </c>
      <c r="L135" s="228">
        <v>82</v>
      </c>
    </row>
    <row r="136" spans="3:12" ht="12.75">
      <c r="C136" s="215" t="s">
        <v>300</v>
      </c>
      <c r="D136" s="214">
        <f>SUM(D135)</f>
        <v>51</v>
      </c>
      <c r="E136" s="211">
        <f aca="true" t="shared" si="28" ref="E136:L136">SUM(E135)</f>
        <v>30</v>
      </c>
      <c r="F136" s="213">
        <f t="shared" si="28"/>
        <v>81</v>
      </c>
      <c r="G136" s="211">
        <f t="shared" si="28"/>
        <v>0</v>
      </c>
      <c r="H136" s="211">
        <f t="shared" si="28"/>
        <v>1</v>
      </c>
      <c r="I136" s="211">
        <f t="shared" si="28"/>
        <v>1</v>
      </c>
      <c r="J136" s="214">
        <f t="shared" si="28"/>
        <v>51</v>
      </c>
      <c r="K136" s="211">
        <f t="shared" si="28"/>
        <v>31</v>
      </c>
      <c r="L136" s="211">
        <f t="shared" si="28"/>
        <v>82</v>
      </c>
    </row>
    <row r="137" spans="2:12" ht="12.75">
      <c r="B137" s="216" t="s">
        <v>403</v>
      </c>
      <c r="C137" s="258"/>
      <c r="D137" s="214"/>
      <c r="E137" s="211"/>
      <c r="F137" s="213"/>
      <c r="G137" s="211"/>
      <c r="H137" s="211"/>
      <c r="I137" s="211"/>
      <c r="J137" s="214"/>
      <c r="K137" s="211"/>
      <c r="L137" s="211"/>
    </row>
    <row r="138" spans="3:12" ht="12.75">
      <c r="C138" s="258" t="s">
        <v>307</v>
      </c>
      <c r="D138" s="292">
        <v>488</v>
      </c>
      <c r="E138" s="219">
        <v>1239</v>
      </c>
      <c r="F138" s="293">
        <v>1727</v>
      </c>
      <c r="G138" s="219">
        <v>93</v>
      </c>
      <c r="H138" s="219">
        <v>158</v>
      </c>
      <c r="I138" s="219">
        <v>251</v>
      </c>
      <c r="J138" s="292">
        <v>581</v>
      </c>
      <c r="K138" s="219">
        <v>1397</v>
      </c>
      <c r="L138" s="219">
        <v>1978</v>
      </c>
    </row>
    <row r="139" spans="3:12" ht="12.75">
      <c r="C139" s="258" t="s">
        <v>468</v>
      </c>
      <c r="D139" s="292">
        <v>151</v>
      </c>
      <c r="E139" s="219">
        <v>486</v>
      </c>
      <c r="F139" s="293">
        <v>637</v>
      </c>
      <c r="G139" s="219">
        <v>54</v>
      </c>
      <c r="H139" s="219">
        <v>90</v>
      </c>
      <c r="I139" s="219">
        <v>144</v>
      </c>
      <c r="J139" s="292">
        <v>205</v>
      </c>
      <c r="K139" s="219">
        <v>576</v>
      </c>
      <c r="L139" s="219">
        <v>781</v>
      </c>
    </row>
    <row r="140" spans="3:12" ht="12.75">
      <c r="C140" s="258" t="s">
        <v>385</v>
      </c>
      <c r="D140" s="292">
        <v>22</v>
      </c>
      <c r="E140" s="219">
        <v>50</v>
      </c>
      <c r="F140" s="293">
        <v>72</v>
      </c>
      <c r="G140" s="219">
        <v>0</v>
      </c>
      <c r="H140" s="219">
        <v>0</v>
      </c>
      <c r="I140" s="219">
        <v>0</v>
      </c>
      <c r="J140" s="292">
        <v>22</v>
      </c>
      <c r="K140" s="219">
        <v>50</v>
      </c>
      <c r="L140" s="219">
        <v>72</v>
      </c>
    </row>
    <row r="141" spans="3:12" ht="12.75">
      <c r="C141" s="486" t="s">
        <v>309</v>
      </c>
      <c r="D141" s="292">
        <v>1</v>
      </c>
      <c r="E141" s="219">
        <v>0</v>
      </c>
      <c r="F141" s="293">
        <v>1</v>
      </c>
      <c r="G141" s="219">
        <v>0</v>
      </c>
      <c r="H141" s="219">
        <v>0</v>
      </c>
      <c r="I141" s="219">
        <v>0</v>
      </c>
      <c r="J141" s="292">
        <v>1</v>
      </c>
      <c r="K141" s="219">
        <v>0</v>
      </c>
      <c r="L141" s="219">
        <v>1</v>
      </c>
    </row>
    <row r="142" spans="3:12" ht="12.75">
      <c r="C142" s="258" t="s">
        <v>310</v>
      </c>
      <c r="D142" s="292">
        <v>43</v>
      </c>
      <c r="E142" s="219">
        <v>112</v>
      </c>
      <c r="F142" s="293">
        <v>155</v>
      </c>
      <c r="G142" s="219">
        <v>32</v>
      </c>
      <c r="H142" s="219">
        <v>40</v>
      </c>
      <c r="I142" s="219">
        <v>72</v>
      </c>
      <c r="J142" s="292">
        <v>75</v>
      </c>
      <c r="K142" s="219">
        <v>152</v>
      </c>
      <c r="L142" s="219">
        <v>227</v>
      </c>
    </row>
    <row r="143" spans="3:12" ht="12.75">
      <c r="C143" s="486" t="s">
        <v>313</v>
      </c>
      <c r="D143" s="292">
        <v>2</v>
      </c>
      <c r="E143" s="219">
        <v>1</v>
      </c>
      <c r="F143" s="293">
        <v>3</v>
      </c>
      <c r="G143" s="219">
        <v>0</v>
      </c>
      <c r="H143" s="219">
        <v>1</v>
      </c>
      <c r="I143" s="219">
        <v>1</v>
      </c>
      <c r="J143" s="292">
        <v>2</v>
      </c>
      <c r="K143" s="219">
        <v>2</v>
      </c>
      <c r="L143" s="219">
        <v>4</v>
      </c>
    </row>
    <row r="144" spans="3:12" ht="12.75">
      <c r="C144" s="258" t="s">
        <v>314</v>
      </c>
      <c r="D144" s="292">
        <v>9</v>
      </c>
      <c r="E144" s="219">
        <v>18</v>
      </c>
      <c r="F144" s="293">
        <v>27</v>
      </c>
      <c r="G144" s="219">
        <v>1</v>
      </c>
      <c r="H144" s="219">
        <v>1</v>
      </c>
      <c r="I144" s="219">
        <v>2</v>
      </c>
      <c r="J144" s="292">
        <v>10</v>
      </c>
      <c r="K144" s="219">
        <v>19</v>
      </c>
      <c r="L144" s="219">
        <v>29</v>
      </c>
    </row>
    <row r="145" spans="3:12" ht="12.75">
      <c r="C145" s="215" t="s">
        <v>300</v>
      </c>
      <c r="D145" s="315">
        <f aca="true" t="shared" si="29" ref="D145:L145">SUM(D138:D144)</f>
        <v>716</v>
      </c>
      <c r="E145" s="316">
        <f t="shared" si="29"/>
        <v>1906</v>
      </c>
      <c r="F145" s="317">
        <f t="shared" si="29"/>
        <v>2622</v>
      </c>
      <c r="G145" s="316">
        <f t="shared" si="29"/>
        <v>180</v>
      </c>
      <c r="H145" s="316">
        <f t="shared" si="29"/>
        <v>290</v>
      </c>
      <c r="I145" s="316">
        <f t="shared" si="29"/>
        <v>470</v>
      </c>
      <c r="J145" s="315">
        <f t="shared" si="29"/>
        <v>896</v>
      </c>
      <c r="K145" s="316">
        <f t="shared" si="29"/>
        <v>2196</v>
      </c>
      <c r="L145" s="316">
        <f t="shared" si="29"/>
        <v>3092</v>
      </c>
    </row>
    <row r="146" spans="2:12" ht="12.75">
      <c r="B146" s="216" t="s">
        <v>393</v>
      </c>
      <c r="C146" s="215"/>
      <c r="D146" s="214"/>
      <c r="E146" s="211"/>
      <c r="F146" s="213"/>
      <c r="G146" s="211"/>
      <c r="H146" s="211"/>
      <c r="I146" s="211"/>
      <c r="J146" s="214"/>
      <c r="K146" s="211"/>
      <c r="L146" s="211"/>
    </row>
    <row r="147" spans="3:12" ht="12.75">
      <c r="C147" s="258" t="s">
        <v>307</v>
      </c>
      <c r="D147" s="292">
        <v>252</v>
      </c>
      <c r="E147" s="219">
        <v>203</v>
      </c>
      <c r="F147" s="293">
        <v>455</v>
      </c>
      <c r="G147" s="219">
        <v>1</v>
      </c>
      <c r="H147" s="219">
        <v>2</v>
      </c>
      <c r="I147" s="219">
        <v>3</v>
      </c>
      <c r="J147" s="292">
        <v>253</v>
      </c>
      <c r="K147" s="219">
        <v>205</v>
      </c>
      <c r="L147" s="219">
        <v>458</v>
      </c>
    </row>
    <row r="148" spans="3:12" ht="12.75">
      <c r="C148" s="258" t="s">
        <v>468</v>
      </c>
      <c r="D148" s="292">
        <v>96</v>
      </c>
      <c r="E148" s="219">
        <v>75</v>
      </c>
      <c r="F148" s="293">
        <v>171</v>
      </c>
      <c r="G148" s="219">
        <v>1</v>
      </c>
      <c r="H148" s="219">
        <v>1</v>
      </c>
      <c r="I148" s="219">
        <v>2</v>
      </c>
      <c r="J148" s="292">
        <v>97</v>
      </c>
      <c r="K148" s="219">
        <v>76</v>
      </c>
      <c r="L148" s="219">
        <v>173</v>
      </c>
    </row>
    <row r="149" spans="3:12" ht="12.75">
      <c r="C149" s="491" t="s">
        <v>313</v>
      </c>
      <c r="D149" s="219">
        <v>2</v>
      </c>
      <c r="E149" s="219">
        <v>2</v>
      </c>
      <c r="F149" s="293">
        <v>4</v>
      </c>
      <c r="G149" s="219">
        <v>0</v>
      </c>
      <c r="H149" s="219">
        <v>0</v>
      </c>
      <c r="I149" s="219">
        <v>0</v>
      </c>
      <c r="J149" s="292">
        <v>2</v>
      </c>
      <c r="K149" s="219">
        <v>2</v>
      </c>
      <c r="L149" s="219">
        <v>4</v>
      </c>
    </row>
    <row r="150" spans="3:12" ht="12.75">
      <c r="C150" s="258" t="s">
        <v>314</v>
      </c>
      <c r="D150" s="292">
        <v>41</v>
      </c>
      <c r="E150" s="219">
        <v>59</v>
      </c>
      <c r="F150" s="293">
        <v>100</v>
      </c>
      <c r="G150" s="219">
        <v>0</v>
      </c>
      <c r="H150" s="219">
        <v>2</v>
      </c>
      <c r="I150" s="219">
        <v>2</v>
      </c>
      <c r="J150" s="292">
        <v>41</v>
      </c>
      <c r="K150" s="219">
        <v>61</v>
      </c>
      <c r="L150" s="219">
        <v>102</v>
      </c>
    </row>
    <row r="151" spans="3:12" ht="12.75">
      <c r="C151" s="215" t="s">
        <v>300</v>
      </c>
      <c r="D151" s="315">
        <f>SUM(D147:D150)</f>
        <v>391</v>
      </c>
      <c r="E151" s="316">
        <f aca="true" t="shared" si="30" ref="E151:L151">SUM(E147:E150)</f>
        <v>339</v>
      </c>
      <c r="F151" s="317">
        <f t="shared" si="30"/>
        <v>730</v>
      </c>
      <c r="G151" s="316">
        <f t="shared" si="30"/>
        <v>2</v>
      </c>
      <c r="H151" s="316">
        <f t="shared" si="30"/>
        <v>5</v>
      </c>
      <c r="I151" s="316">
        <f t="shared" si="30"/>
        <v>7</v>
      </c>
      <c r="J151" s="315">
        <f t="shared" si="30"/>
        <v>393</v>
      </c>
      <c r="K151" s="316">
        <f t="shared" si="30"/>
        <v>344</v>
      </c>
      <c r="L151" s="316">
        <f t="shared" si="30"/>
        <v>737</v>
      </c>
    </row>
    <row r="152" spans="2:12" ht="12.75">
      <c r="B152" s="216" t="s">
        <v>566</v>
      </c>
      <c r="C152" s="215"/>
      <c r="D152" s="214"/>
      <c r="E152" s="211"/>
      <c r="F152" s="213"/>
      <c r="G152" s="211"/>
      <c r="H152" s="211"/>
      <c r="I152" s="211"/>
      <c r="J152" s="214"/>
      <c r="K152" s="211"/>
      <c r="L152" s="211"/>
    </row>
    <row r="153" spans="3:12" ht="12.75">
      <c r="C153" s="258" t="s">
        <v>307</v>
      </c>
      <c r="D153" s="292">
        <v>11</v>
      </c>
      <c r="E153" s="219">
        <v>78</v>
      </c>
      <c r="F153" s="293">
        <v>89</v>
      </c>
      <c r="G153" s="219">
        <v>3</v>
      </c>
      <c r="H153" s="219">
        <v>32</v>
      </c>
      <c r="I153" s="219">
        <v>35</v>
      </c>
      <c r="J153" s="292">
        <v>14</v>
      </c>
      <c r="K153" s="219">
        <v>110</v>
      </c>
      <c r="L153" s="219">
        <v>124</v>
      </c>
    </row>
    <row r="154" spans="3:12" ht="12.75">
      <c r="C154" s="258" t="s">
        <v>468</v>
      </c>
      <c r="D154" s="292">
        <v>2</v>
      </c>
      <c r="E154" s="219">
        <v>13</v>
      </c>
      <c r="F154" s="293">
        <v>15</v>
      </c>
      <c r="G154" s="219">
        <v>1</v>
      </c>
      <c r="H154" s="219">
        <v>6</v>
      </c>
      <c r="I154" s="219">
        <v>7</v>
      </c>
      <c r="J154" s="292">
        <v>3</v>
      </c>
      <c r="K154" s="219">
        <v>19</v>
      </c>
      <c r="L154" s="219">
        <v>22</v>
      </c>
    </row>
    <row r="155" spans="3:12" ht="12.75">
      <c r="C155" s="258" t="s">
        <v>310</v>
      </c>
      <c r="D155" s="292">
        <v>2</v>
      </c>
      <c r="E155" s="219">
        <v>2</v>
      </c>
      <c r="F155" s="293">
        <v>4</v>
      </c>
      <c r="G155" s="219">
        <v>2</v>
      </c>
      <c r="H155" s="219">
        <v>1</v>
      </c>
      <c r="I155" s="219">
        <v>3</v>
      </c>
      <c r="J155" s="292">
        <v>4</v>
      </c>
      <c r="K155" s="219">
        <v>3</v>
      </c>
      <c r="L155" s="219">
        <v>7</v>
      </c>
    </row>
    <row r="156" spans="3:12" ht="12.75">
      <c r="C156" s="215" t="s">
        <v>300</v>
      </c>
      <c r="D156" s="315">
        <f>SUM(D153:D155)</f>
        <v>15</v>
      </c>
      <c r="E156" s="316">
        <f aca="true" t="shared" si="31" ref="E156:L156">SUM(E153:E155)</f>
        <v>93</v>
      </c>
      <c r="F156" s="317">
        <f t="shared" si="31"/>
        <v>108</v>
      </c>
      <c r="G156" s="316">
        <f t="shared" si="31"/>
        <v>6</v>
      </c>
      <c r="H156" s="316">
        <f t="shared" si="31"/>
        <v>39</v>
      </c>
      <c r="I156" s="316">
        <f t="shared" si="31"/>
        <v>45</v>
      </c>
      <c r="J156" s="315">
        <f t="shared" si="31"/>
        <v>21</v>
      </c>
      <c r="K156" s="316">
        <f t="shared" si="31"/>
        <v>132</v>
      </c>
      <c r="L156" s="316">
        <f t="shared" si="31"/>
        <v>153</v>
      </c>
    </row>
    <row r="157" spans="2:12" ht="12.75">
      <c r="B157" s="216" t="s">
        <v>404</v>
      </c>
      <c r="C157" s="258"/>
      <c r="D157" s="214"/>
      <c r="E157" s="211"/>
      <c r="F157" s="213"/>
      <c r="G157" s="211"/>
      <c r="H157" s="211"/>
      <c r="I157" s="211"/>
      <c r="J157" s="214"/>
      <c r="K157" s="211"/>
      <c r="L157" s="211"/>
    </row>
    <row r="158" spans="3:12" ht="12.75">
      <c r="C158" s="258" t="s">
        <v>307</v>
      </c>
      <c r="D158" s="292">
        <v>202</v>
      </c>
      <c r="E158" s="219">
        <v>612</v>
      </c>
      <c r="F158" s="293">
        <v>814</v>
      </c>
      <c r="G158" s="219">
        <v>89</v>
      </c>
      <c r="H158" s="219">
        <v>402</v>
      </c>
      <c r="I158" s="219">
        <v>491</v>
      </c>
      <c r="J158" s="292">
        <v>291</v>
      </c>
      <c r="K158" s="219">
        <v>1014</v>
      </c>
      <c r="L158" s="219">
        <v>1305</v>
      </c>
    </row>
    <row r="159" spans="3:12" ht="12.75">
      <c r="C159" s="258" t="s">
        <v>468</v>
      </c>
      <c r="D159" s="292">
        <v>154</v>
      </c>
      <c r="E159" s="219">
        <v>437</v>
      </c>
      <c r="F159" s="293">
        <v>591</v>
      </c>
      <c r="G159" s="219">
        <v>53</v>
      </c>
      <c r="H159" s="219">
        <v>207</v>
      </c>
      <c r="I159" s="219">
        <v>260</v>
      </c>
      <c r="J159" s="292">
        <v>207</v>
      </c>
      <c r="K159" s="219">
        <v>644</v>
      </c>
      <c r="L159" s="219">
        <v>851</v>
      </c>
    </row>
    <row r="160" spans="3:12" ht="12.75">
      <c r="C160" s="258" t="s">
        <v>309</v>
      </c>
      <c r="D160" s="292">
        <v>39</v>
      </c>
      <c r="E160" s="219">
        <v>138</v>
      </c>
      <c r="F160" s="293">
        <v>177</v>
      </c>
      <c r="G160" s="219">
        <v>53</v>
      </c>
      <c r="H160" s="219">
        <v>61</v>
      </c>
      <c r="I160" s="219">
        <v>114</v>
      </c>
      <c r="J160" s="292">
        <v>92</v>
      </c>
      <c r="K160" s="219">
        <v>199</v>
      </c>
      <c r="L160" s="219">
        <v>291</v>
      </c>
    </row>
    <row r="161" spans="3:12" ht="12.75">
      <c r="C161" s="258" t="s">
        <v>310</v>
      </c>
      <c r="D161" s="292">
        <v>41</v>
      </c>
      <c r="E161" s="219">
        <v>148</v>
      </c>
      <c r="F161" s="293">
        <v>189</v>
      </c>
      <c r="G161" s="219">
        <v>54</v>
      </c>
      <c r="H161" s="219">
        <v>64</v>
      </c>
      <c r="I161" s="219">
        <v>118</v>
      </c>
      <c r="J161" s="292">
        <v>95</v>
      </c>
      <c r="K161" s="219">
        <v>212</v>
      </c>
      <c r="L161" s="219">
        <v>307</v>
      </c>
    </row>
    <row r="162" spans="1:12" s="215" customFormat="1" ht="12.75">
      <c r="A162" s="216"/>
      <c r="B162" s="216"/>
      <c r="C162" s="215" t="s">
        <v>300</v>
      </c>
      <c r="D162" s="315">
        <f>SUM(D158:D161)</f>
        <v>436</v>
      </c>
      <c r="E162" s="316">
        <f aca="true" t="shared" si="32" ref="E162:L162">SUM(E158:E161)</f>
        <v>1335</v>
      </c>
      <c r="F162" s="317">
        <f t="shared" si="32"/>
        <v>1771</v>
      </c>
      <c r="G162" s="316">
        <f t="shared" si="32"/>
        <v>249</v>
      </c>
      <c r="H162" s="316">
        <f t="shared" si="32"/>
        <v>734</v>
      </c>
      <c r="I162" s="316">
        <f t="shared" si="32"/>
        <v>983</v>
      </c>
      <c r="J162" s="315">
        <f t="shared" si="32"/>
        <v>685</v>
      </c>
      <c r="K162" s="316">
        <f t="shared" si="32"/>
        <v>2069</v>
      </c>
      <c r="L162" s="316">
        <f t="shared" si="32"/>
        <v>2754</v>
      </c>
    </row>
    <row r="163" spans="2:12" ht="12.75">
      <c r="B163" s="812" t="s">
        <v>194</v>
      </c>
      <c r="C163" s="813"/>
      <c r="D163" s="214"/>
      <c r="E163" s="211"/>
      <c r="F163" s="213"/>
      <c r="G163" s="211"/>
      <c r="H163" s="211"/>
      <c r="I163" s="211"/>
      <c r="J163" s="214"/>
      <c r="K163" s="211"/>
      <c r="L163" s="211"/>
    </row>
    <row r="164" spans="3:12" ht="12.75">
      <c r="C164" s="258" t="s">
        <v>307</v>
      </c>
      <c r="D164" s="292">
        <v>3798</v>
      </c>
      <c r="E164" s="219">
        <v>2330</v>
      </c>
      <c r="F164" s="293">
        <v>6128</v>
      </c>
      <c r="G164" s="219">
        <v>153</v>
      </c>
      <c r="H164" s="219">
        <v>101</v>
      </c>
      <c r="I164" s="219">
        <v>254</v>
      </c>
      <c r="J164" s="292">
        <v>3951</v>
      </c>
      <c r="K164" s="219">
        <v>2431</v>
      </c>
      <c r="L164" s="219">
        <v>6382</v>
      </c>
    </row>
    <row r="165" spans="3:12" ht="12.75">
      <c r="C165" s="258" t="s">
        <v>468</v>
      </c>
      <c r="D165" s="292">
        <v>2528</v>
      </c>
      <c r="E165" s="219">
        <v>1542</v>
      </c>
      <c r="F165" s="293">
        <v>4070</v>
      </c>
      <c r="G165" s="219">
        <v>338</v>
      </c>
      <c r="H165" s="219">
        <v>358</v>
      </c>
      <c r="I165" s="219">
        <v>696</v>
      </c>
      <c r="J165" s="292">
        <v>2866</v>
      </c>
      <c r="K165" s="219">
        <v>1900</v>
      </c>
      <c r="L165" s="219">
        <v>4766</v>
      </c>
    </row>
    <row r="166" spans="3:12" ht="12.75">
      <c r="C166" s="258" t="s">
        <v>308</v>
      </c>
      <c r="D166" s="292">
        <v>62</v>
      </c>
      <c r="E166" s="219">
        <v>15</v>
      </c>
      <c r="F166" s="293">
        <v>77</v>
      </c>
      <c r="G166" s="219">
        <v>30</v>
      </c>
      <c r="H166" s="219">
        <v>23</v>
      </c>
      <c r="I166" s="219">
        <v>53</v>
      </c>
      <c r="J166" s="292">
        <v>92</v>
      </c>
      <c r="K166" s="219">
        <v>38</v>
      </c>
      <c r="L166" s="219">
        <v>130</v>
      </c>
    </row>
    <row r="167" spans="3:12" ht="12.75">
      <c r="C167" s="258" t="s">
        <v>385</v>
      </c>
      <c r="D167" s="292">
        <v>13</v>
      </c>
      <c r="E167" s="219">
        <v>26</v>
      </c>
      <c r="F167" s="293">
        <v>39</v>
      </c>
      <c r="G167" s="219">
        <v>1</v>
      </c>
      <c r="H167" s="219">
        <v>0</v>
      </c>
      <c r="I167" s="219">
        <v>1</v>
      </c>
      <c r="J167" s="292">
        <v>14</v>
      </c>
      <c r="K167" s="219">
        <v>26</v>
      </c>
      <c r="L167" s="219">
        <v>40</v>
      </c>
    </row>
    <row r="168" spans="3:12" ht="12.75">
      <c r="C168" s="258" t="s">
        <v>309</v>
      </c>
      <c r="D168" s="292">
        <v>221</v>
      </c>
      <c r="E168" s="219">
        <v>139</v>
      </c>
      <c r="F168" s="293">
        <v>360</v>
      </c>
      <c r="G168" s="219">
        <v>106</v>
      </c>
      <c r="H168" s="219">
        <v>90</v>
      </c>
      <c r="I168" s="219">
        <v>196</v>
      </c>
      <c r="J168" s="292">
        <v>327</v>
      </c>
      <c r="K168" s="219">
        <v>229</v>
      </c>
      <c r="L168" s="219">
        <v>556</v>
      </c>
    </row>
    <row r="169" spans="3:12" ht="12.75">
      <c r="C169" s="258" t="s">
        <v>310</v>
      </c>
      <c r="D169" s="292">
        <v>191</v>
      </c>
      <c r="E169" s="219">
        <v>140</v>
      </c>
      <c r="F169" s="293">
        <v>331</v>
      </c>
      <c r="G169" s="219">
        <v>122</v>
      </c>
      <c r="H169" s="219">
        <v>93</v>
      </c>
      <c r="I169" s="219">
        <v>215</v>
      </c>
      <c r="J169" s="292">
        <v>313</v>
      </c>
      <c r="K169" s="219">
        <v>233</v>
      </c>
      <c r="L169" s="219">
        <v>546</v>
      </c>
    </row>
    <row r="170" spans="3:12" ht="12.75">
      <c r="C170" s="258" t="s">
        <v>313</v>
      </c>
      <c r="D170" s="292">
        <v>515</v>
      </c>
      <c r="E170" s="219">
        <v>272</v>
      </c>
      <c r="F170" s="293">
        <v>787</v>
      </c>
      <c r="G170" s="219">
        <v>120</v>
      </c>
      <c r="H170" s="219">
        <v>134</v>
      </c>
      <c r="I170" s="219">
        <v>254</v>
      </c>
      <c r="J170" s="292">
        <v>635</v>
      </c>
      <c r="K170" s="219">
        <v>406</v>
      </c>
      <c r="L170" s="219">
        <v>1041</v>
      </c>
    </row>
    <row r="171" spans="3:12" ht="12.75">
      <c r="C171" s="258" t="s">
        <v>314</v>
      </c>
      <c r="D171" s="292">
        <v>249</v>
      </c>
      <c r="E171" s="219">
        <v>212</v>
      </c>
      <c r="F171" s="293">
        <v>461</v>
      </c>
      <c r="G171" s="219">
        <v>44</v>
      </c>
      <c r="H171" s="219">
        <v>39</v>
      </c>
      <c r="I171" s="219">
        <v>83</v>
      </c>
      <c r="J171" s="292">
        <v>293</v>
      </c>
      <c r="K171" s="219">
        <v>251</v>
      </c>
      <c r="L171" s="219">
        <v>544</v>
      </c>
    </row>
    <row r="172" spans="3:12" ht="12.75">
      <c r="C172" s="215" t="s">
        <v>300</v>
      </c>
      <c r="D172" s="315">
        <f>SUM(D164:D171)</f>
        <v>7577</v>
      </c>
      <c r="E172" s="316">
        <f aca="true" t="shared" si="33" ref="E172:L172">SUM(E164:E171)</f>
        <v>4676</v>
      </c>
      <c r="F172" s="317">
        <f t="shared" si="33"/>
        <v>12253</v>
      </c>
      <c r="G172" s="316">
        <f t="shared" si="33"/>
        <v>914</v>
      </c>
      <c r="H172" s="316">
        <f t="shared" si="33"/>
        <v>838</v>
      </c>
      <c r="I172" s="316">
        <f t="shared" si="33"/>
        <v>1752</v>
      </c>
      <c r="J172" s="315">
        <f t="shared" si="33"/>
        <v>8491</v>
      </c>
      <c r="K172" s="316">
        <f t="shared" si="33"/>
        <v>5514</v>
      </c>
      <c r="L172" s="316">
        <f t="shared" si="33"/>
        <v>14005</v>
      </c>
    </row>
    <row r="173" spans="2:12" ht="42.75" customHeight="1">
      <c r="B173" s="816" t="s">
        <v>540</v>
      </c>
      <c r="C173" s="817"/>
      <c r="D173" s="211"/>
      <c r="E173" s="211"/>
      <c r="F173" s="213"/>
      <c r="G173" s="211"/>
      <c r="H173" s="211"/>
      <c r="I173" s="213"/>
      <c r="J173" s="211"/>
      <c r="K173" s="211"/>
      <c r="L173" s="353"/>
    </row>
    <row r="174" spans="2:12" ht="12.75">
      <c r="B174" s="207"/>
      <c r="C174" s="324" t="s">
        <v>314</v>
      </c>
      <c r="D174" s="322">
        <v>4</v>
      </c>
      <c r="E174" s="322">
        <v>1</v>
      </c>
      <c r="F174" s="323">
        <v>5</v>
      </c>
      <c r="G174" s="322">
        <v>14</v>
      </c>
      <c r="H174" s="322">
        <v>2</v>
      </c>
      <c r="I174" s="323">
        <v>16</v>
      </c>
      <c r="J174" s="322">
        <v>18</v>
      </c>
      <c r="K174" s="322">
        <v>3</v>
      </c>
      <c r="L174" s="353">
        <v>21</v>
      </c>
    </row>
    <row r="175" spans="1:12" ht="12.75">
      <c r="A175" s="215"/>
      <c r="B175" s="325"/>
      <c r="C175" s="326" t="s">
        <v>300</v>
      </c>
      <c r="D175" s="327">
        <f>SUM(D174)</f>
        <v>4</v>
      </c>
      <c r="E175" s="327">
        <f aca="true" t="shared" si="34" ref="E175:L175">SUM(E174)</f>
        <v>1</v>
      </c>
      <c r="F175" s="328">
        <f t="shared" si="34"/>
        <v>5</v>
      </c>
      <c r="G175" s="327">
        <f t="shared" si="34"/>
        <v>14</v>
      </c>
      <c r="H175" s="327">
        <f t="shared" si="34"/>
        <v>2</v>
      </c>
      <c r="I175" s="328">
        <f t="shared" si="34"/>
        <v>16</v>
      </c>
      <c r="J175" s="327">
        <f t="shared" si="34"/>
        <v>18</v>
      </c>
      <c r="K175" s="327">
        <f t="shared" si="34"/>
        <v>3</v>
      </c>
      <c r="L175" s="329">
        <f t="shared" si="34"/>
        <v>21</v>
      </c>
    </row>
    <row r="176" spans="2:12" ht="54" customHeight="1">
      <c r="B176" s="814" t="s">
        <v>508</v>
      </c>
      <c r="C176" s="815"/>
      <c r="D176" s="214"/>
      <c r="E176" s="211"/>
      <c r="F176" s="213"/>
      <c r="G176" s="211"/>
      <c r="H176" s="211"/>
      <c r="I176" s="211"/>
      <c r="J176" s="214"/>
      <c r="K176" s="211"/>
      <c r="L176" s="211"/>
    </row>
    <row r="177" spans="3:12" ht="12.75">
      <c r="C177" s="258" t="s">
        <v>308</v>
      </c>
      <c r="D177" s="292">
        <v>8</v>
      </c>
      <c r="E177" s="219">
        <v>1</v>
      </c>
      <c r="F177" s="293">
        <v>9</v>
      </c>
      <c r="G177" s="219">
        <v>0</v>
      </c>
      <c r="H177" s="219">
        <v>0</v>
      </c>
      <c r="I177" s="219">
        <v>0</v>
      </c>
      <c r="J177" s="292">
        <v>8</v>
      </c>
      <c r="K177" s="219">
        <v>1</v>
      </c>
      <c r="L177" s="219">
        <v>9</v>
      </c>
    </row>
    <row r="178" spans="3:12" ht="12.75">
      <c r="C178" s="215" t="s">
        <v>300</v>
      </c>
      <c r="D178" s="315">
        <f>SUM(D177)</f>
        <v>8</v>
      </c>
      <c r="E178" s="316">
        <f aca="true" t="shared" si="35" ref="E178:L178">SUM(E177)</f>
        <v>1</v>
      </c>
      <c r="F178" s="317">
        <f t="shared" si="35"/>
        <v>9</v>
      </c>
      <c r="G178" s="316">
        <f t="shared" si="35"/>
        <v>0</v>
      </c>
      <c r="H178" s="316">
        <f t="shared" si="35"/>
        <v>0</v>
      </c>
      <c r="I178" s="316">
        <f t="shared" si="35"/>
        <v>0</v>
      </c>
      <c r="J178" s="315">
        <f t="shared" si="35"/>
        <v>8</v>
      </c>
      <c r="K178" s="316">
        <f t="shared" si="35"/>
        <v>1</v>
      </c>
      <c r="L178" s="316">
        <f t="shared" si="35"/>
        <v>9</v>
      </c>
    </row>
    <row r="179" spans="2:12" ht="42" customHeight="1">
      <c r="B179" s="812" t="s">
        <v>719</v>
      </c>
      <c r="C179" s="813"/>
      <c r="D179" s="214"/>
      <c r="E179" s="211"/>
      <c r="F179" s="213"/>
      <c r="G179" s="211"/>
      <c r="H179" s="211"/>
      <c r="I179" s="211"/>
      <c r="J179" s="214"/>
      <c r="K179" s="211"/>
      <c r="L179" s="211"/>
    </row>
    <row r="180" spans="3:12" ht="12.75">
      <c r="C180" s="258" t="s">
        <v>468</v>
      </c>
      <c r="D180" s="611">
        <v>17</v>
      </c>
      <c r="E180" s="612">
        <v>81</v>
      </c>
      <c r="F180" s="613">
        <v>98</v>
      </c>
      <c r="G180" s="612">
        <v>2</v>
      </c>
      <c r="H180" s="612">
        <v>12</v>
      </c>
      <c r="I180" s="612">
        <v>14</v>
      </c>
      <c r="J180" s="611">
        <v>19</v>
      </c>
      <c r="K180" s="612">
        <v>93</v>
      </c>
      <c r="L180" s="612">
        <v>112</v>
      </c>
    </row>
    <row r="181" spans="3:12" ht="12.75">
      <c r="C181" s="215" t="s">
        <v>300</v>
      </c>
      <c r="D181" s="315">
        <f>SUM(D180)</f>
        <v>17</v>
      </c>
      <c r="E181" s="316">
        <f aca="true" t="shared" si="36" ref="E181:L181">SUM(E180)</f>
        <v>81</v>
      </c>
      <c r="F181" s="317">
        <f t="shared" si="36"/>
        <v>98</v>
      </c>
      <c r="G181" s="316">
        <f t="shared" si="36"/>
        <v>2</v>
      </c>
      <c r="H181" s="316">
        <f t="shared" si="36"/>
        <v>12</v>
      </c>
      <c r="I181" s="316">
        <f t="shared" si="36"/>
        <v>14</v>
      </c>
      <c r="J181" s="315">
        <f t="shared" si="36"/>
        <v>19</v>
      </c>
      <c r="K181" s="316">
        <f t="shared" si="36"/>
        <v>93</v>
      </c>
      <c r="L181" s="316">
        <f t="shared" si="36"/>
        <v>112</v>
      </c>
    </row>
    <row r="182" spans="2:12" ht="30" customHeight="1">
      <c r="B182" s="814" t="s">
        <v>409</v>
      </c>
      <c r="C182" s="815"/>
      <c r="D182" s="214"/>
      <c r="E182" s="211"/>
      <c r="F182" s="213"/>
      <c r="G182" s="211"/>
      <c r="H182" s="211"/>
      <c r="I182" s="211"/>
      <c r="J182" s="214"/>
      <c r="K182" s="211"/>
      <c r="L182" s="211"/>
    </row>
    <row r="183" spans="3:12" ht="12.75">
      <c r="C183" s="318" t="s">
        <v>307</v>
      </c>
      <c r="D183" s="292">
        <v>116</v>
      </c>
      <c r="E183" s="219">
        <v>192</v>
      </c>
      <c r="F183" s="293">
        <v>308</v>
      </c>
      <c r="G183" s="219">
        <v>6</v>
      </c>
      <c r="H183" s="219">
        <v>24</v>
      </c>
      <c r="I183" s="219">
        <v>30</v>
      </c>
      <c r="J183" s="292">
        <v>122</v>
      </c>
      <c r="K183" s="219">
        <v>216</v>
      </c>
      <c r="L183" s="219">
        <v>338</v>
      </c>
    </row>
    <row r="184" spans="3:12" ht="12.75">
      <c r="C184" s="318" t="s">
        <v>468</v>
      </c>
      <c r="D184" s="292">
        <v>12</v>
      </c>
      <c r="E184" s="219">
        <v>50</v>
      </c>
      <c r="F184" s="293">
        <v>62</v>
      </c>
      <c r="G184" s="219">
        <v>0</v>
      </c>
      <c r="H184" s="219">
        <v>6</v>
      </c>
      <c r="I184" s="219">
        <v>6</v>
      </c>
      <c r="J184" s="292">
        <v>12</v>
      </c>
      <c r="K184" s="219">
        <v>56</v>
      </c>
      <c r="L184" s="219">
        <v>68</v>
      </c>
    </row>
    <row r="185" spans="3:12" ht="12.75">
      <c r="C185" s="318" t="s">
        <v>308</v>
      </c>
      <c r="D185" s="292">
        <v>4</v>
      </c>
      <c r="E185" s="219">
        <v>3</v>
      </c>
      <c r="F185" s="293">
        <v>7</v>
      </c>
      <c r="G185" s="219">
        <v>20</v>
      </c>
      <c r="H185" s="219">
        <v>28</v>
      </c>
      <c r="I185" s="219">
        <v>48</v>
      </c>
      <c r="J185" s="292">
        <v>24</v>
      </c>
      <c r="K185" s="219">
        <v>31</v>
      </c>
      <c r="L185" s="219">
        <v>55</v>
      </c>
    </row>
    <row r="186" spans="3:12" ht="12.75">
      <c r="C186" s="318" t="s">
        <v>310</v>
      </c>
      <c r="D186" s="229">
        <v>3</v>
      </c>
      <c r="E186" s="228">
        <v>6</v>
      </c>
      <c r="F186" s="230">
        <v>9</v>
      </c>
      <c r="G186" s="228">
        <v>2</v>
      </c>
      <c r="H186" s="228">
        <v>1</v>
      </c>
      <c r="I186" s="228">
        <v>3</v>
      </c>
      <c r="J186" s="229">
        <v>5</v>
      </c>
      <c r="K186" s="228">
        <v>7</v>
      </c>
      <c r="L186" s="228">
        <v>12</v>
      </c>
    </row>
    <row r="187" spans="3:12" ht="12.75">
      <c r="C187" s="215" t="s">
        <v>300</v>
      </c>
      <c r="D187" s="315">
        <f>SUM(D183:D186)</f>
        <v>135</v>
      </c>
      <c r="E187" s="316">
        <f aca="true" t="shared" si="37" ref="E187:L187">SUM(E183:E186)</f>
        <v>251</v>
      </c>
      <c r="F187" s="317">
        <f t="shared" si="37"/>
        <v>386</v>
      </c>
      <c r="G187" s="316">
        <f t="shared" si="37"/>
        <v>28</v>
      </c>
      <c r="H187" s="316">
        <f t="shared" si="37"/>
        <v>59</v>
      </c>
      <c r="I187" s="316">
        <f t="shared" si="37"/>
        <v>87</v>
      </c>
      <c r="J187" s="315">
        <f t="shared" si="37"/>
        <v>163</v>
      </c>
      <c r="K187" s="316">
        <f t="shared" si="37"/>
        <v>310</v>
      </c>
      <c r="L187" s="316">
        <f t="shared" si="37"/>
        <v>473</v>
      </c>
    </row>
    <row r="188" spans="2:12" ht="39" customHeight="1">
      <c r="B188" s="820" t="s">
        <v>511</v>
      </c>
      <c r="C188" s="815"/>
      <c r="D188" s="214"/>
      <c r="E188" s="211"/>
      <c r="F188" s="213"/>
      <c r="G188" s="211"/>
      <c r="H188" s="211"/>
      <c r="I188" s="211"/>
      <c r="J188" s="214"/>
      <c r="K188" s="211"/>
      <c r="L188" s="211"/>
    </row>
    <row r="189" spans="2:12" ht="12.75">
      <c r="B189" s="308"/>
      <c r="C189" s="318" t="s">
        <v>308</v>
      </c>
      <c r="D189" s="292">
        <v>3</v>
      </c>
      <c r="E189" s="219">
        <v>2</v>
      </c>
      <c r="F189" s="293">
        <v>5</v>
      </c>
      <c r="G189" s="219">
        <v>46</v>
      </c>
      <c r="H189" s="219">
        <v>40</v>
      </c>
      <c r="I189" s="219">
        <v>86</v>
      </c>
      <c r="J189" s="292">
        <v>49</v>
      </c>
      <c r="K189" s="219">
        <v>42</v>
      </c>
      <c r="L189" s="219">
        <v>91</v>
      </c>
    </row>
    <row r="190" spans="3:12" ht="12.75">
      <c r="C190" s="318" t="s">
        <v>310</v>
      </c>
      <c r="D190" s="229">
        <v>7</v>
      </c>
      <c r="E190" s="228">
        <v>6</v>
      </c>
      <c r="F190" s="230">
        <v>13</v>
      </c>
      <c r="G190" s="228">
        <v>8</v>
      </c>
      <c r="H190" s="228">
        <v>9</v>
      </c>
      <c r="I190" s="228">
        <v>17</v>
      </c>
      <c r="J190" s="229">
        <v>15</v>
      </c>
      <c r="K190" s="228">
        <v>15</v>
      </c>
      <c r="L190" s="228">
        <v>30</v>
      </c>
    </row>
    <row r="191" spans="3:12" ht="12.75">
      <c r="C191" s="215" t="s">
        <v>300</v>
      </c>
      <c r="D191" s="315">
        <f>SUM(D189:D190)</f>
        <v>10</v>
      </c>
      <c r="E191" s="316">
        <f aca="true" t="shared" si="38" ref="E191:L191">SUM(E189:E190)</f>
        <v>8</v>
      </c>
      <c r="F191" s="317">
        <f t="shared" si="38"/>
        <v>18</v>
      </c>
      <c r="G191" s="316">
        <f t="shared" si="38"/>
        <v>54</v>
      </c>
      <c r="H191" s="316">
        <f t="shared" si="38"/>
        <v>49</v>
      </c>
      <c r="I191" s="316">
        <f t="shared" si="38"/>
        <v>103</v>
      </c>
      <c r="J191" s="315">
        <f t="shared" si="38"/>
        <v>64</v>
      </c>
      <c r="K191" s="316">
        <f t="shared" si="38"/>
        <v>57</v>
      </c>
      <c r="L191" s="316">
        <f t="shared" si="38"/>
        <v>121</v>
      </c>
    </row>
    <row r="192" spans="2:12" ht="28.5" customHeight="1">
      <c r="B192" s="812" t="s">
        <v>488</v>
      </c>
      <c r="C192" s="813"/>
      <c r="D192" s="214"/>
      <c r="E192" s="211"/>
      <c r="F192" s="213"/>
      <c r="G192" s="211"/>
      <c r="H192" s="211"/>
      <c r="I192" s="211"/>
      <c r="J192" s="214"/>
      <c r="K192" s="211"/>
      <c r="L192" s="211"/>
    </row>
    <row r="193" spans="3:12" ht="12.75">
      <c r="C193" s="486" t="s">
        <v>468</v>
      </c>
      <c r="D193" s="611">
        <v>52</v>
      </c>
      <c r="E193" s="612">
        <v>36</v>
      </c>
      <c r="F193" s="613">
        <v>88</v>
      </c>
      <c r="G193" s="612">
        <v>24</v>
      </c>
      <c r="H193" s="612">
        <v>10</v>
      </c>
      <c r="I193" s="612">
        <v>34</v>
      </c>
      <c r="J193" s="611">
        <v>76</v>
      </c>
      <c r="K193" s="612">
        <v>46</v>
      </c>
      <c r="L193" s="612">
        <v>122</v>
      </c>
    </row>
    <row r="194" spans="3:12" ht="12.75">
      <c r="C194" s="486" t="s">
        <v>308</v>
      </c>
      <c r="D194" s="611">
        <v>2</v>
      </c>
      <c r="E194" s="612">
        <v>2</v>
      </c>
      <c r="F194" s="613">
        <v>4</v>
      </c>
      <c r="G194" s="612">
        <v>0</v>
      </c>
      <c r="H194" s="612">
        <v>1</v>
      </c>
      <c r="I194" s="612">
        <v>1</v>
      </c>
      <c r="J194" s="611">
        <v>2</v>
      </c>
      <c r="K194" s="612">
        <v>3</v>
      </c>
      <c r="L194" s="612">
        <v>5</v>
      </c>
    </row>
    <row r="195" spans="3:12" ht="12.75">
      <c r="C195" s="486" t="s">
        <v>310</v>
      </c>
      <c r="D195" s="611">
        <v>0</v>
      </c>
      <c r="E195" s="612">
        <v>1</v>
      </c>
      <c r="F195" s="613">
        <v>1</v>
      </c>
      <c r="G195" s="612">
        <v>0</v>
      </c>
      <c r="H195" s="612">
        <v>0</v>
      </c>
      <c r="I195" s="612">
        <v>0</v>
      </c>
      <c r="J195" s="611">
        <v>0</v>
      </c>
      <c r="K195" s="612">
        <v>1</v>
      </c>
      <c r="L195" s="612">
        <v>1</v>
      </c>
    </row>
    <row r="196" spans="3:12" ht="12.75">
      <c r="C196" s="215" t="s">
        <v>300</v>
      </c>
      <c r="D196" s="315">
        <f aca="true" t="shared" si="39" ref="D196:K196">SUM(D193:D195)</f>
        <v>54</v>
      </c>
      <c r="E196" s="316">
        <f t="shared" si="39"/>
        <v>39</v>
      </c>
      <c r="F196" s="317">
        <f t="shared" si="39"/>
        <v>93</v>
      </c>
      <c r="G196" s="316">
        <f t="shared" si="39"/>
        <v>24</v>
      </c>
      <c r="H196" s="316">
        <f t="shared" si="39"/>
        <v>11</v>
      </c>
      <c r="I196" s="316">
        <f t="shared" si="39"/>
        <v>35</v>
      </c>
      <c r="J196" s="315">
        <f t="shared" si="39"/>
        <v>78</v>
      </c>
      <c r="K196" s="316">
        <f t="shared" si="39"/>
        <v>50</v>
      </c>
      <c r="L196" s="316">
        <f>SUM(L193:L195)</f>
        <v>128</v>
      </c>
    </row>
    <row r="197" spans="2:12" ht="45" customHeight="1">
      <c r="B197" s="814" t="s">
        <v>813</v>
      </c>
      <c r="C197" s="815"/>
      <c r="D197" s="214"/>
      <c r="E197" s="211"/>
      <c r="F197" s="213"/>
      <c r="G197" s="211"/>
      <c r="H197" s="211"/>
      <c r="I197" s="211"/>
      <c r="J197" s="214"/>
      <c r="K197" s="211"/>
      <c r="L197" s="211"/>
    </row>
    <row r="198" spans="3:12" ht="12.75">
      <c r="C198" s="258" t="s">
        <v>308</v>
      </c>
      <c r="D198" s="292">
        <v>6</v>
      </c>
      <c r="E198" s="219">
        <v>5</v>
      </c>
      <c r="F198" s="293">
        <v>11</v>
      </c>
      <c r="G198" s="219">
        <v>4</v>
      </c>
      <c r="H198" s="219">
        <v>5</v>
      </c>
      <c r="I198" s="219">
        <v>9</v>
      </c>
      <c r="J198" s="292">
        <v>10</v>
      </c>
      <c r="K198" s="219">
        <v>10</v>
      </c>
      <c r="L198" s="219">
        <v>20</v>
      </c>
    </row>
    <row r="199" spans="3:12" ht="12.75">
      <c r="C199" s="215" t="s">
        <v>300</v>
      </c>
      <c r="D199" s="315">
        <f aca="true" t="shared" si="40" ref="D199:L199">SUM(D198:D198)</f>
        <v>6</v>
      </c>
      <c r="E199" s="316">
        <f t="shared" si="40"/>
        <v>5</v>
      </c>
      <c r="F199" s="317">
        <f t="shared" si="40"/>
        <v>11</v>
      </c>
      <c r="G199" s="316">
        <f t="shared" si="40"/>
        <v>4</v>
      </c>
      <c r="H199" s="316">
        <f t="shared" si="40"/>
        <v>5</v>
      </c>
      <c r="I199" s="316">
        <f t="shared" si="40"/>
        <v>9</v>
      </c>
      <c r="J199" s="315">
        <f t="shared" si="40"/>
        <v>10</v>
      </c>
      <c r="K199" s="316">
        <f t="shared" si="40"/>
        <v>10</v>
      </c>
      <c r="L199" s="316">
        <f t="shared" si="40"/>
        <v>20</v>
      </c>
    </row>
    <row r="200" spans="2:12" ht="27.75" customHeight="1">
      <c r="B200" s="812" t="s">
        <v>423</v>
      </c>
      <c r="C200" s="813"/>
      <c r="D200" s="214"/>
      <c r="E200" s="211"/>
      <c r="F200" s="213"/>
      <c r="G200" s="211"/>
      <c r="H200" s="211"/>
      <c r="I200" s="211"/>
      <c r="J200" s="214"/>
      <c r="K200" s="211"/>
      <c r="L200" s="211"/>
    </row>
    <row r="201" spans="3:12" ht="12.75">
      <c r="C201" s="258" t="s">
        <v>468</v>
      </c>
      <c r="D201" s="292">
        <v>9</v>
      </c>
      <c r="E201" s="219">
        <v>21</v>
      </c>
      <c r="F201" s="293">
        <v>30</v>
      </c>
      <c r="G201" s="219">
        <v>3</v>
      </c>
      <c r="H201" s="219">
        <v>9</v>
      </c>
      <c r="I201" s="219">
        <v>12</v>
      </c>
      <c r="J201" s="292">
        <v>12</v>
      </c>
      <c r="K201" s="219">
        <v>30</v>
      </c>
      <c r="L201" s="219">
        <v>42</v>
      </c>
    </row>
    <row r="202" spans="3:12" ht="14.25" customHeight="1">
      <c r="C202" s="258" t="s">
        <v>308</v>
      </c>
      <c r="D202" s="229">
        <v>23</v>
      </c>
      <c r="E202" s="228">
        <v>3</v>
      </c>
      <c r="F202" s="230">
        <v>26</v>
      </c>
      <c r="G202" s="228">
        <v>3</v>
      </c>
      <c r="H202" s="228">
        <v>2</v>
      </c>
      <c r="I202" s="228">
        <v>5</v>
      </c>
      <c r="J202" s="229">
        <v>26</v>
      </c>
      <c r="K202" s="228">
        <v>5</v>
      </c>
      <c r="L202" s="228">
        <v>31</v>
      </c>
    </row>
    <row r="203" spans="3:12" ht="14.25" customHeight="1">
      <c r="C203" s="215" t="s">
        <v>300</v>
      </c>
      <c r="D203" s="315">
        <f>SUM(D201:D202)</f>
        <v>32</v>
      </c>
      <c r="E203" s="316">
        <f aca="true" t="shared" si="41" ref="E203:L203">SUM(E201:E202)</f>
        <v>24</v>
      </c>
      <c r="F203" s="317">
        <f t="shared" si="41"/>
        <v>56</v>
      </c>
      <c r="G203" s="316">
        <f t="shared" si="41"/>
        <v>6</v>
      </c>
      <c r="H203" s="316">
        <f t="shared" si="41"/>
        <v>11</v>
      </c>
      <c r="I203" s="316">
        <f t="shared" si="41"/>
        <v>17</v>
      </c>
      <c r="J203" s="315">
        <f t="shared" si="41"/>
        <v>38</v>
      </c>
      <c r="K203" s="316">
        <f t="shared" si="41"/>
        <v>35</v>
      </c>
      <c r="L203" s="316">
        <f t="shared" si="41"/>
        <v>73</v>
      </c>
    </row>
    <row r="204" spans="2:12" ht="14.25" customHeight="1">
      <c r="B204" s="216" t="s">
        <v>405</v>
      </c>
      <c r="C204" s="215"/>
      <c r="D204" s="214"/>
      <c r="E204" s="211"/>
      <c r="F204" s="213"/>
      <c r="G204" s="211"/>
      <c r="H204" s="211"/>
      <c r="I204" s="211"/>
      <c r="J204" s="214"/>
      <c r="K204" s="211"/>
      <c r="L204" s="211"/>
    </row>
    <row r="205" spans="3:12" ht="14.25" customHeight="1">
      <c r="C205" s="258" t="s">
        <v>307</v>
      </c>
      <c r="D205" s="292">
        <v>451</v>
      </c>
      <c r="E205" s="219">
        <v>1402</v>
      </c>
      <c r="F205" s="293">
        <v>1853</v>
      </c>
      <c r="G205" s="219">
        <v>31</v>
      </c>
      <c r="H205" s="219">
        <v>107</v>
      </c>
      <c r="I205" s="219">
        <v>138</v>
      </c>
      <c r="J205" s="292">
        <v>482</v>
      </c>
      <c r="K205" s="219">
        <v>1509</v>
      </c>
      <c r="L205" s="219">
        <v>1991</v>
      </c>
    </row>
    <row r="206" spans="3:12" ht="14.25" customHeight="1">
      <c r="C206" s="258" t="s">
        <v>468</v>
      </c>
      <c r="D206" s="292">
        <v>206</v>
      </c>
      <c r="E206" s="219">
        <v>690</v>
      </c>
      <c r="F206" s="293">
        <v>896</v>
      </c>
      <c r="G206" s="219">
        <v>7</v>
      </c>
      <c r="H206" s="219">
        <v>28</v>
      </c>
      <c r="I206" s="219">
        <v>35</v>
      </c>
      <c r="J206" s="292">
        <v>213</v>
      </c>
      <c r="K206" s="219">
        <v>718</v>
      </c>
      <c r="L206" s="219">
        <v>931</v>
      </c>
    </row>
    <row r="207" spans="3:12" ht="14.25" customHeight="1">
      <c r="C207" s="258" t="s">
        <v>308</v>
      </c>
      <c r="D207" s="292">
        <v>53</v>
      </c>
      <c r="E207" s="219">
        <v>140</v>
      </c>
      <c r="F207" s="293">
        <v>193</v>
      </c>
      <c r="G207" s="219">
        <v>3</v>
      </c>
      <c r="H207" s="219">
        <v>1</v>
      </c>
      <c r="I207" s="219">
        <v>4</v>
      </c>
      <c r="J207" s="292">
        <v>56</v>
      </c>
      <c r="K207" s="219">
        <v>141</v>
      </c>
      <c r="L207" s="219">
        <v>197</v>
      </c>
    </row>
    <row r="208" spans="3:12" ht="12.75">
      <c r="C208" s="258" t="s">
        <v>309</v>
      </c>
      <c r="D208" s="292">
        <v>96</v>
      </c>
      <c r="E208" s="219">
        <v>99</v>
      </c>
      <c r="F208" s="293">
        <v>195</v>
      </c>
      <c r="G208" s="219">
        <v>47</v>
      </c>
      <c r="H208" s="219">
        <v>41</v>
      </c>
      <c r="I208" s="219">
        <v>88</v>
      </c>
      <c r="J208" s="292">
        <v>143</v>
      </c>
      <c r="K208" s="219">
        <v>140</v>
      </c>
      <c r="L208" s="219">
        <v>283</v>
      </c>
    </row>
    <row r="209" spans="3:12" ht="12.75">
      <c r="C209" s="258" t="s">
        <v>310</v>
      </c>
      <c r="D209" s="292">
        <v>86</v>
      </c>
      <c r="E209" s="219">
        <v>112</v>
      </c>
      <c r="F209" s="293">
        <v>198</v>
      </c>
      <c r="G209" s="219">
        <v>31</v>
      </c>
      <c r="H209" s="219">
        <v>48</v>
      </c>
      <c r="I209" s="219">
        <v>79</v>
      </c>
      <c r="J209" s="292">
        <v>117</v>
      </c>
      <c r="K209" s="219">
        <v>160</v>
      </c>
      <c r="L209" s="219">
        <v>277</v>
      </c>
    </row>
    <row r="210" spans="3:12" ht="12.75">
      <c r="C210" s="258" t="s">
        <v>313</v>
      </c>
      <c r="D210" s="292">
        <v>0</v>
      </c>
      <c r="E210" s="219">
        <v>2</v>
      </c>
      <c r="F210" s="293">
        <v>2</v>
      </c>
      <c r="G210" s="219">
        <v>0</v>
      </c>
      <c r="H210" s="219">
        <v>5</v>
      </c>
      <c r="I210" s="219">
        <v>5</v>
      </c>
      <c r="J210" s="292">
        <v>0</v>
      </c>
      <c r="K210" s="219">
        <v>7</v>
      </c>
      <c r="L210" s="219">
        <v>7</v>
      </c>
    </row>
    <row r="211" spans="3:12" ht="12.75">
      <c r="C211" s="215" t="s">
        <v>300</v>
      </c>
      <c r="D211" s="315">
        <f>SUM(D205:D210)</f>
        <v>892</v>
      </c>
      <c r="E211" s="316">
        <f aca="true" t="shared" si="42" ref="E211:L211">SUM(E205:E210)</f>
        <v>2445</v>
      </c>
      <c r="F211" s="317">
        <f t="shared" si="42"/>
        <v>3337</v>
      </c>
      <c r="G211" s="316">
        <f t="shared" si="42"/>
        <v>119</v>
      </c>
      <c r="H211" s="316">
        <f t="shared" si="42"/>
        <v>230</v>
      </c>
      <c r="I211" s="316">
        <f t="shared" si="42"/>
        <v>349</v>
      </c>
      <c r="J211" s="315">
        <f t="shared" si="42"/>
        <v>1011</v>
      </c>
      <c r="K211" s="316">
        <f t="shared" si="42"/>
        <v>2675</v>
      </c>
      <c r="L211" s="316">
        <f t="shared" si="42"/>
        <v>3686</v>
      </c>
    </row>
    <row r="212" spans="2:12" ht="12.75">
      <c r="B212" s="216" t="s">
        <v>177</v>
      </c>
      <c r="C212" s="215"/>
      <c r="D212" s="214"/>
      <c r="E212" s="211"/>
      <c r="F212" s="213"/>
      <c r="G212" s="211"/>
      <c r="H212" s="211"/>
      <c r="I212" s="211"/>
      <c r="J212" s="214"/>
      <c r="K212" s="211"/>
      <c r="L212" s="211"/>
    </row>
    <row r="213" spans="3:12" ht="12.75">
      <c r="C213" s="258" t="s">
        <v>309</v>
      </c>
      <c r="D213" s="292">
        <v>11</v>
      </c>
      <c r="E213" s="219">
        <v>5</v>
      </c>
      <c r="F213" s="293">
        <v>16</v>
      </c>
      <c r="G213" s="219">
        <v>5</v>
      </c>
      <c r="H213" s="219">
        <v>4</v>
      </c>
      <c r="I213" s="219">
        <v>9</v>
      </c>
      <c r="J213" s="292">
        <v>16</v>
      </c>
      <c r="K213" s="219">
        <v>9</v>
      </c>
      <c r="L213" s="219">
        <v>25</v>
      </c>
    </row>
    <row r="214" spans="3:12" ht="12.75">
      <c r="C214" s="258" t="s">
        <v>385</v>
      </c>
      <c r="D214" s="292">
        <v>213</v>
      </c>
      <c r="E214" s="219">
        <v>449</v>
      </c>
      <c r="F214" s="293">
        <v>662</v>
      </c>
      <c r="G214" s="219">
        <v>18</v>
      </c>
      <c r="H214" s="219">
        <v>21</v>
      </c>
      <c r="I214" s="219">
        <v>39</v>
      </c>
      <c r="J214" s="292">
        <v>231</v>
      </c>
      <c r="K214" s="219">
        <v>470</v>
      </c>
      <c r="L214" s="219">
        <v>701</v>
      </c>
    </row>
    <row r="215" spans="3:12" ht="12.75">
      <c r="C215" s="258" t="s">
        <v>313</v>
      </c>
      <c r="D215" s="292">
        <v>21</v>
      </c>
      <c r="E215" s="219">
        <v>22</v>
      </c>
      <c r="F215" s="293">
        <v>43</v>
      </c>
      <c r="G215" s="219">
        <v>6</v>
      </c>
      <c r="H215" s="219">
        <v>15</v>
      </c>
      <c r="I215" s="219">
        <v>21</v>
      </c>
      <c r="J215" s="292">
        <v>27</v>
      </c>
      <c r="K215" s="219">
        <v>37</v>
      </c>
      <c r="L215" s="219">
        <v>64</v>
      </c>
    </row>
    <row r="216" spans="3:12" ht="12.75">
      <c r="C216" s="258" t="s">
        <v>314</v>
      </c>
      <c r="D216" s="292">
        <v>38</v>
      </c>
      <c r="E216" s="219">
        <v>118</v>
      </c>
      <c r="F216" s="293">
        <v>156</v>
      </c>
      <c r="G216" s="219">
        <v>2</v>
      </c>
      <c r="H216" s="219">
        <v>6</v>
      </c>
      <c r="I216" s="219">
        <v>8</v>
      </c>
      <c r="J216" s="292">
        <v>40</v>
      </c>
      <c r="K216" s="219">
        <v>124</v>
      </c>
      <c r="L216" s="219">
        <v>164</v>
      </c>
    </row>
    <row r="217" spans="3:12" ht="12.75">
      <c r="C217" s="215" t="s">
        <v>300</v>
      </c>
      <c r="D217" s="315">
        <f>SUM(D213:D216)</f>
        <v>283</v>
      </c>
      <c r="E217" s="316">
        <f aca="true" t="shared" si="43" ref="E217:L217">SUM(E213:E216)</f>
        <v>594</v>
      </c>
      <c r="F217" s="317">
        <f t="shared" si="43"/>
        <v>877</v>
      </c>
      <c r="G217" s="316">
        <f t="shared" si="43"/>
        <v>31</v>
      </c>
      <c r="H217" s="316">
        <f t="shared" si="43"/>
        <v>46</v>
      </c>
      <c r="I217" s="316">
        <f t="shared" si="43"/>
        <v>77</v>
      </c>
      <c r="J217" s="315">
        <f t="shared" si="43"/>
        <v>314</v>
      </c>
      <c r="K217" s="316">
        <f t="shared" si="43"/>
        <v>640</v>
      </c>
      <c r="L217" s="316">
        <f t="shared" si="43"/>
        <v>954</v>
      </c>
    </row>
    <row r="218" spans="2:12" ht="12.75">
      <c r="B218" s="216" t="s">
        <v>406</v>
      </c>
      <c r="C218" s="215"/>
      <c r="D218" s="214"/>
      <c r="E218" s="211"/>
      <c r="F218" s="213"/>
      <c r="G218" s="211"/>
      <c r="H218" s="211"/>
      <c r="I218" s="211"/>
      <c r="J218" s="214"/>
      <c r="K218" s="211"/>
      <c r="L218" s="211"/>
    </row>
    <row r="219" spans="3:12" ht="12.75">
      <c r="C219" s="318" t="s">
        <v>307</v>
      </c>
      <c r="D219" s="292">
        <v>1241</v>
      </c>
      <c r="E219" s="219">
        <v>1706</v>
      </c>
      <c r="F219" s="293">
        <v>2947</v>
      </c>
      <c r="G219" s="219">
        <v>112</v>
      </c>
      <c r="H219" s="219">
        <v>86</v>
      </c>
      <c r="I219" s="219">
        <v>198</v>
      </c>
      <c r="J219" s="292">
        <v>1353</v>
      </c>
      <c r="K219" s="219">
        <v>1792</v>
      </c>
      <c r="L219" s="219">
        <v>3145</v>
      </c>
    </row>
    <row r="220" spans="3:12" ht="12.75">
      <c r="C220" s="318" t="s">
        <v>468</v>
      </c>
      <c r="D220" s="292">
        <v>1428</v>
      </c>
      <c r="E220" s="219">
        <v>2089</v>
      </c>
      <c r="F220" s="293">
        <v>3517</v>
      </c>
      <c r="G220" s="219">
        <v>166</v>
      </c>
      <c r="H220" s="219">
        <v>162</v>
      </c>
      <c r="I220" s="219">
        <v>328</v>
      </c>
      <c r="J220" s="292">
        <v>1594</v>
      </c>
      <c r="K220" s="219">
        <v>2251</v>
      </c>
      <c r="L220" s="219">
        <v>3845</v>
      </c>
    </row>
    <row r="221" spans="3:12" ht="12.75">
      <c r="C221" s="318" t="s">
        <v>308</v>
      </c>
      <c r="D221" s="292">
        <v>1073</v>
      </c>
      <c r="E221" s="219">
        <v>1733</v>
      </c>
      <c r="F221" s="293">
        <v>2806</v>
      </c>
      <c r="G221" s="219">
        <v>116</v>
      </c>
      <c r="H221" s="219">
        <v>142</v>
      </c>
      <c r="I221" s="219">
        <v>258</v>
      </c>
      <c r="J221" s="292">
        <v>1189</v>
      </c>
      <c r="K221" s="219">
        <v>1875</v>
      </c>
      <c r="L221" s="219">
        <v>3064</v>
      </c>
    </row>
    <row r="222" spans="3:12" ht="12.75">
      <c r="C222" s="318" t="s">
        <v>309</v>
      </c>
      <c r="D222" s="292">
        <v>454</v>
      </c>
      <c r="E222" s="219">
        <v>781</v>
      </c>
      <c r="F222" s="293">
        <v>1235</v>
      </c>
      <c r="G222" s="219">
        <v>323</v>
      </c>
      <c r="H222" s="219">
        <v>364</v>
      </c>
      <c r="I222" s="219">
        <v>687</v>
      </c>
      <c r="J222" s="292">
        <v>777</v>
      </c>
      <c r="K222" s="219">
        <v>1145</v>
      </c>
      <c r="L222" s="219">
        <v>1922</v>
      </c>
    </row>
    <row r="223" spans="3:12" ht="12.75">
      <c r="C223" s="318" t="s">
        <v>310</v>
      </c>
      <c r="D223" s="292">
        <v>180</v>
      </c>
      <c r="E223" s="219">
        <v>338</v>
      </c>
      <c r="F223" s="293">
        <v>518</v>
      </c>
      <c r="G223" s="219">
        <v>109</v>
      </c>
      <c r="H223" s="219">
        <v>109</v>
      </c>
      <c r="I223" s="219">
        <v>218</v>
      </c>
      <c r="J223" s="292">
        <v>289</v>
      </c>
      <c r="K223" s="219">
        <v>447</v>
      </c>
      <c r="L223" s="219">
        <v>736</v>
      </c>
    </row>
    <row r="224" spans="3:12" ht="12.75">
      <c r="C224" s="318" t="s">
        <v>313</v>
      </c>
      <c r="D224" s="292">
        <v>13</v>
      </c>
      <c r="E224" s="219">
        <v>19</v>
      </c>
      <c r="F224" s="293">
        <v>32</v>
      </c>
      <c r="G224" s="219">
        <v>14</v>
      </c>
      <c r="H224" s="219">
        <v>8</v>
      </c>
      <c r="I224" s="219">
        <v>22</v>
      </c>
      <c r="J224" s="292">
        <v>27</v>
      </c>
      <c r="K224" s="219">
        <v>27</v>
      </c>
      <c r="L224" s="219">
        <v>54</v>
      </c>
    </row>
    <row r="225" spans="3:12" ht="12.75">
      <c r="C225" s="318" t="s">
        <v>314</v>
      </c>
      <c r="D225" s="292">
        <v>76</v>
      </c>
      <c r="E225" s="219">
        <v>331</v>
      </c>
      <c r="F225" s="293">
        <v>407</v>
      </c>
      <c r="G225" s="219">
        <v>4</v>
      </c>
      <c r="H225" s="219">
        <v>34</v>
      </c>
      <c r="I225" s="219">
        <v>38</v>
      </c>
      <c r="J225" s="292">
        <v>80</v>
      </c>
      <c r="K225" s="219">
        <v>365</v>
      </c>
      <c r="L225" s="219">
        <v>445</v>
      </c>
    </row>
    <row r="226" spans="3:12" ht="12.75">
      <c r="C226" s="215" t="s">
        <v>300</v>
      </c>
      <c r="D226" s="330">
        <f>SUM(D219:D225)</f>
        <v>4465</v>
      </c>
      <c r="E226" s="327">
        <f aca="true" t="shared" si="44" ref="E226:L226">SUM(E219:E225)</f>
        <v>6997</v>
      </c>
      <c r="F226" s="328">
        <f t="shared" si="44"/>
        <v>11462</v>
      </c>
      <c r="G226" s="327">
        <f t="shared" si="44"/>
        <v>844</v>
      </c>
      <c r="H226" s="327">
        <f t="shared" si="44"/>
        <v>905</v>
      </c>
      <c r="I226" s="327">
        <f t="shared" si="44"/>
        <v>1749</v>
      </c>
      <c r="J226" s="330">
        <f t="shared" si="44"/>
        <v>5309</v>
      </c>
      <c r="K226" s="327">
        <f t="shared" si="44"/>
        <v>7902</v>
      </c>
      <c r="L226" s="327">
        <f t="shared" si="44"/>
        <v>13211</v>
      </c>
    </row>
    <row r="227" spans="2:12" ht="27.75" customHeight="1">
      <c r="B227" s="814" t="s">
        <v>531</v>
      </c>
      <c r="C227" s="815"/>
      <c r="D227" s="214"/>
      <c r="E227" s="211"/>
      <c r="F227" s="213"/>
      <c r="G227" s="211"/>
      <c r="H227" s="211"/>
      <c r="I227" s="211"/>
      <c r="J227" s="214"/>
      <c r="K227" s="211"/>
      <c r="L227" s="211"/>
    </row>
    <row r="228" spans="2:12" ht="12.75">
      <c r="B228" s="212"/>
      <c r="C228" s="258" t="s">
        <v>308</v>
      </c>
      <c r="D228" s="229">
        <v>1</v>
      </c>
      <c r="E228" s="228">
        <v>2</v>
      </c>
      <c r="F228" s="230">
        <v>3</v>
      </c>
      <c r="G228" s="228">
        <v>7</v>
      </c>
      <c r="H228" s="228">
        <v>13</v>
      </c>
      <c r="I228" s="228">
        <v>20</v>
      </c>
      <c r="J228" s="229">
        <v>8</v>
      </c>
      <c r="K228" s="228">
        <v>15</v>
      </c>
      <c r="L228" s="228">
        <v>23</v>
      </c>
    </row>
    <row r="229" spans="2:12" ht="12.75">
      <c r="B229" s="212"/>
      <c r="C229" s="215" t="s">
        <v>300</v>
      </c>
      <c r="D229" s="315">
        <f>SUM(D228)</f>
        <v>1</v>
      </c>
      <c r="E229" s="316">
        <f aca="true" t="shared" si="45" ref="E229:L229">SUM(E228)</f>
        <v>2</v>
      </c>
      <c r="F229" s="317">
        <f t="shared" si="45"/>
        <v>3</v>
      </c>
      <c r="G229" s="316">
        <f t="shared" si="45"/>
        <v>7</v>
      </c>
      <c r="H229" s="316">
        <f t="shared" si="45"/>
        <v>13</v>
      </c>
      <c r="I229" s="316">
        <f t="shared" si="45"/>
        <v>20</v>
      </c>
      <c r="J229" s="315">
        <f t="shared" si="45"/>
        <v>8</v>
      </c>
      <c r="K229" s="316">
        <f t="shared" si="45"/>
        <v>15</v>
      </c>
      <c r="L229" s="316">
        <f t="shared" si="45"/>
        <v>23</v>
      </c>
    </row>
    <row r="230" spans="2:12" ht="29.25" customHeight="1">
      <c r="B230" s="814" t="s">
        <v>154</v>
      </c>
      <c r="C230" s="815"/>
      <c r="D230" s="292"/>
      <c r="E230" s="219"/>
      <c r="F230" s="293"/>
      <c r="G230" s="219"/>
      <c r="H230" s="219"/>
      <c r="I230" s="219"/>
      <c r="J230" s="292"/>
      <c r="K230" s="219"/>
      <c r="L230" s="219"/>
    </row>
    <row r="231" spans="2:12" ht="12.75">
      <c r="B231" s="212"/>
      <c r="C231" s="318" t="s">
        <v>468</v>
      </c>
      <c r="D231" s="229">
        <v>8</v>
      </c>
      <c r="E231" s="228">
        <v>6</v>
      </c>
      <c r="F231" s="230">
        <v>14</v>
      </c>
      <c r="G231" s="228">
        <v>24</v>
      </c>
      <c r="H231" s="228">
        <v>17</v>
      </c>
      <c r="I231" s="228">
        <v>41</v>
      </c>
      <c r="J231" s="229">
        <v>32</v>
      </c>
      <c r="K231" s="228">
        <v>23</v>
      </c>
      <c r="L231" s="228">
        <v>55</v>
      </c>
    </row>
    <row r="232" spans="3:12" ht="12.75">
      <c r="C232" s="215" t="s">
        <v>300</v>
      </c>
      <c r="D232" s="315">
        <f>SUM(D231)</f>
        <v>8</v>
      </c>
      <c r="E232" s="316">
        <f aca="true" t="shared" si="46" ref="E232:L232">SUM(E231)</f>
        <v>6</v>
      </c>
      <c r="F232" s="317">
        <f t="shared" si="46"/>
        <v>14</v>
      </c>
      <c r="G232" s="316">
        <f t="shared" si="46"/>
        <v>24</v>
      </c>
      <c r="H232" s="316">
        <f t="shared" si="46"/>
        <v>17</v>
      </c>
      <c r="I232" s="316">
        <f t="shared" si="46"/>
        <v>41</v>
      </c>
      <c r="J232" s="315">
        <f t="shared" si="46"/>
        <v>32</v>
      </c>
      <c r="K232" s="316">
        <f t="shared" si="46"/>
        <v>23</v>
      </c>
      <c r="L232" s="316">
        <f t="shared" si="46"/>
        <v>55</v>
      </c>
    </row>
    <row r="233" spans="2:12" ht="12.75">
      <c r="B233" s="812" t="s">
        <v>160</v>
      </c>
      <c r="C233" s="813"/>
      <c r="D233" s="214"/>
      <c r="E233" s="211"/>
      <c r="F233" s="213"/>
      <c r="G233" s="211"/>
      <c r="H233" s="211"/>
      <c r="I233" s="211"/>
      <c r="J233" s="214"/>
      <c r="K233" s="211"/>
      <c r="L233" s="211"/>
    </row>
    <row r="234" spans="2:12" ht="12.75">
      <c r="B234" s="212"/>
      <c r="C234" s="258" t="s">
        <v>308</v>
      </c>
      <c r="D234" s="229">
        <v>8</v>
      </c>
      <c r="E234" s="228">
        <v>6</v>
      </c>
      <c r="F234" s="230">
        <v>14</v>
      </c>
      <c r="G234" s="228">
        <v>0</v>
      </c>
      <c r="H234" s="228">
        <v>1</v>
      </c>
      <c r="I234" s="228">
        <v>1</v>
      </c>
      <c r="J234" s="229">
        <v>8</v>
      </c>
      <c r="K234" s="228">
        <v>7</v>
      </c>
      <c r="L234" s="228">
        <v>15</v>
      </c>
    </row>
    <row r="235" spans="3:12" ht="12.75">
      <c r="C235" s="215" t="s">
        <v>300</v>
      </c>
      <c r="D235" s="315">
        <f>SUM(D234)</f>
        <v>8</v>
      </c>
      <c r="E235" s="316">
        <f aca="true" t="shared" si="47" ref="E235:L235">SUM(E234)</f>
        <v>6</v>
      </c>
      <c r="F235" s="317">
        <f t="shared" si="47"/>
        <v>14</v>
      </c>
      <c r="G235" s="316">
        <f t="shared" si="47"/>
        <v>0</v>
      </c>
      <c r="H235" s="316">
        <f t="shared" si="47"/>
        <v>1</v>
      </c>
      <c r="I235" s="316">
        <f t="shared" si="47"/>
        <v>1</v>
      </c>
      <c r="J235" s="315">
        <f t="shared" si="47"/>
        <v>8</v>
      </c>
      <c r="K235" s="316">
        <f t="shared" si="47"/>
        <v>7</v>
      </c>
      <c r="L235" s="316">
        <f t="shared" si="47"/>
        <v>15</v>
      </c>
    </row>
    <row r="236" spans="2:12" ht="12.75">
      <c r="B236" s="216" t="s">
        <v>407</v>
      </c>
      <c r="C236" s="215"/>
      <c r="D236" s="214"/>
      <c r="E236" s="211"/>
      <c r="F236" s="213"/>
      <c r="G236" s="211"/>
      <c r="H236" s="211"/>
      <c r="I236" s="211"/>
      <c r="J236" s="214"/>
      <c r="K236" s="211"/>
      <c r="L236" s="211"/>
    </row>
    <row r="237" spans="2:12" ht="12.75">
      <c r="B237" s="212"/>
      <c r="C237" s="318" t="s">
        <v>307</v>
      </c>
      <c r="D237" s="292">
        <v>865</v>
      </c>
      <c r="E237" s="219">
        <v>454</v>
      </c>
      <c r="F237" s="293">
        <v>1319</v>
      </c>
      <c r="G237" s="219">
        <v>39</v>
      </c>
      <c r="H237" s="219">
        <v>17</v>
      </c>
      <c r="I237" s="219">
        <v>56</v>
      </c>
      <c r="J237" s="292">
        <v>904</v>
      </c>
      <c r="K237" s="219">
        <v>471</v>
      </c>
      <c r="L237" s="219">
        <v>1375</v>
      </c>
    </row>
    <row r="238" spans="3:12" ht="12.75">
      <c r="C238" s="258" t="s">
        <v>468</v>
      </c>
      <c r="D238" s="292">
        <v>353</v>
      </c>
      <c r="E238" s="219">
        <v>155</v>
      </c>
      <c r="F238" s="293">
        <v>508</v>
      </c>
      <c r="G238" s="219">
        <v>11</v>
      </c>
      <c r="H238" s="219">
        <v>4</v>
      </c>
      <c r="I238" s="219">
        <v>15</v>
      </c>
      <c r="J238" s="292">
        <v>364</v>
      </c>
      <c r="K238" s="219">
        <v>159</v>
      </c>
      <c r="L238" s="219">
        <v>523</v>
      </c>
    </row>
    <row r="239" spans="3:12" ht="12.75">
      <c r="C239" s="318" t="s">
        <v>308</v>
      </c>
      <c r="D239" s="292">
        <v>24</v>
      </c>
      <c r="E239" s="219">
        <v>22</v>
      </c>
      <c r="F239" s="293">
        <v>46</v>
      </c>
      <c r="G239" s="219">
        <v>5</v>
      </c>
      <c r="H239" s="219">
        <v>6</v>
      </c>
      <c r="I239" s="219">
        <v>11</v>
      </c>
      <c r="J239" s="292">
        <v>29</v>
      </c>
      <c r="K239" s="219">
        <v>28</v>
      </c>
      <c r="L239" s="219">
        <v>57</v>
      </c>
    </row>
    <row r="240" spans="3:12" ht="12.75">
      <c r="C240" s="318" t="s">
        <v>385</v>
      </c>
      <c r="D240" s="292">
        <v>17</v>
      </c>
      <c r="E240" s="219">
        <v>7</v>
      </c>
      <c r="F240" s="293">
        <v>24</v>
      </c>
      <c r="G240" s="219">
        <v>0</v>
      </c>
      <c r="H240" s="219">
        <v>0</v>
      </c>
      <c r="I240" s="219">
        <v>0</v>
      </c>
      <c r="J240" s="292">
        <v>17</v>
      </c>
      <c r="K240" s="219">
        <v>7</v>
      </c>
      <c r="L240" s="219">
        <v>24</v>
      </c>
    </row>
    <row r="241" spans="3:12" ht="12.75">
      <c r="C241" s="258" t="s">
        <v>309</v>
      </c>
      <c r="D241" s="292">
        <v>38</v>
      </c>
      <c r="E241" s="219">
        <v>34</v>
      </c>
      <c r="F241" s="293">
        <v>72</v>
      </c>
      <c r="G241" s="219">
        <v>7</v>
      </c>
      <c r="H241" s="219">
        <v>6</v>
      </c>
      <c r="I241" s="219">
        <v>13</v>
      </c>
      <c r="J241" s="292">
        <v>45</v>
      </c>
      <c r="K241" s="219">
        <v>40</v>
      </c>
      <c r="L241" s="219">
        <v>85</v>
      </c>
    </row>
    <row r="242" spans="3:12" ht="12.75">
      <c r="C242" s="258" t="s">
        <v>310</v>
      </c>
      <c r="D242" s="292">
        <v>82</v>
      </c>
      <c r="E242" s="219">
        <v>56</v>
      </c>
      <c r="F242" s="293">
        <v>138</v>
      </c>
      <c r="G242" s="219">
        <v>15</v>
      </c>
      <c r="H242" s="219">
        <v>19</v>
      </c>
      <c r="I242" s="219">
        <v>34</v>
      </c>
      <c r="J242" s="292">
        <v>97</v>
      </c>
      <c r="K242" s="219">
        <v>75</v>
      </c>
      <c r="L242" s="219">
        <v>172</v>
      </c>
    </row>
    <row r="243" spans="3:12" ht="12.75">
      <c r="C243" s="258" t="s">
        <v>313</v>
      </c>
      <c r="D243" s="292">
        <v>20</v>
      </c>
      <c r="E243" s="219">
        <v>9</v>
      </c>
      <c r="F243" s="293">
        <v>29</v>
      </c>
      <c r="G243" s="219">
        <v>0</v>
      </c>
      <c r="H243" s="219">
        <v>1</v>
      </c>
      <c r="I243" s="219">
        <v>1</v>
      </c>
      <c r="J243" s="292">
        <v>20</v>
      </c>
      <c r="K243" s="219">
        <v>10</v>
      </c>
      <c r="L243" s="219">
        <v>30</v>
      </c>
    </row>
    <row r="244" spans="3:12" ht="12.75">
      <c r="C244" s="258" t="s">
        <v>314</v>
      </c>
      <c r="D244" s="292">
        <v>22</v>
      </c>
      <c r="E244" s="219">
        <v>20</v>
      </c>
      <c r="F244" s="293">
        <v>42</v>
      </c>
      <c r="G244" s="219">
        <v>0</v>
      </c>
      <c r="H244" s="219">
        <v>0</v>
      </c>
      <c r="I244" s="219">
        <v>0</v>
      </c>
      <c r="J244" s="292">
        <v>22</v>
      </c>
      <c r="K244" s="219">
        <v>20</v>
      </c>
      <c r="L244" s="219">
        <v>42</v>
      </c>
    </row>
    <row r="245" spans="3:12" ht="12.75">
      <c r="C245" s="215" t="s">
        <v>300</v>
      </c>
      <c r="D245" s="315">
        <f>SUM(D237:D244)</f>
        <v>1421</v>
      </c>
      <c r="E245" s="316">
        <f aca="true" t="shared" si="48" ref="E245:L245">SUM(E237:E244)</f>
        <v>757</v>
      </c>
      <c r="F245" s="317">
        <f t="shared" si="48"/>
        <v>2178</v>
      </c>
      <c r="G245" s="316">
        <f t="shared" si="48"/>
        <v>77</v>
      </c>
      <c r="H245" s="316">
        <f t="shared" si="48"/>
        <v>53</v>
      </c>
      <c r="I245" s="316">
        <f t="shared" si="48"/>
        <v>130</v>
      </c>
      <c r="J245" s="315">
        <f t="shared" si="48"/>
        <v>1498</v>
      </c>
      <c r="K245" s="316">
        <f t="shared" si="48"/>
        <v>810</v>
      </c>
      <c r="L245" s="316">
        <f t="shared" si="48"/>
        <v>2308</v>
      </c>
    </row>
    <row r="246" spans="2:12" ht="30" customHeight="1">
      <c r="B246" s="812" t="s">
        <v>162</v>
      </c>
      <c r="C246" s="813"/>
      <c r="D246" s="214"/>
      <c r="E246" s="211"/>
      <c r="F246" s="213"/>
      <c r="G246" s="211"/>
      <c r="H246" s="211"/>
      <c r="I246" s="211"/>
      <c r="J246" s="214"/>
      <c r="K246" s="211"/>
      <c r="L246" s="211"/>
    </row>
    <row r="247" spans="2:12" ht="12.75">
      <c r="B247" s="212"/>
      <c r="C247" s="258" t="s">
        <v>468</v>
      </c>
      <c r="D247" s="229">
        <v>29</v>
      </c>
      <c r="E247" s="228">
        <v>26</v>
      </c>
      <c r="F247" s="230">
        <v>55</v>
      </c>
      <c r="G247" s="228">
        <v>69</v>
      </c>
      <c r="H247" s="228">
        <v>84</v>
      </c>
      <c r="I247" s="228">
        <v>153</v>
      </c>
      <c r="J247" s="229">
        <v>98</v>
      </c>
      <c r="K247" s="228">
        <v>110</v>
      </c>
      <c r="L247" s="228">
        <v>208</v>
      </c>
    </row>
    <row r="248" spans="3:12" ht="12.75">
      <c r="C248" s="215" t="s">
        <v>300</v>
      </c>
      <c r="D248" s="315">
        <f>SUM(D247)</f>
        <v>29</v>
      </c>
      <c r="E248" s="316">
        <f aca="true" t="shared" si="49" ref="E248:L248">SUM(E247)</f>
        <v>26</v>
      </c>
      <c r="F248" s="317">
        <f t="shared" si="49"/>
        <v>55</v>
      </c>
      <c r="G248" s="316">
        <f t="shared" si="49"/>
        <v>69</v>
      </c>
      <c r="H248" s="316">
        <f t="shared" si="49"/>
        <v>84</v>
      </c>
      <c r="I248" s="316">
        <f t="shared" si="49"/>
        <v>153</v>
      </c>
      <c r="J248" s="315">
        <f t="shared" si="49"/>
        <v>98</v>
      </c>
      <c r="K248" s="316">
        <f t="shared" si="49"/>
        <v>110</v>
      </c>
      <c r="L248" s="316">
        <f t="shared" si="49"/>
        <v>208</v>
      </c>
    </row>
    <row r="249" spans="2:12" ht="12.75">
      <c r="B249" s="216" t="s">
        <v>147</v>
      </c>
      <c r="C249" s="215"/>
      <c r="D249" s="292"/>
      <c r="E249" s="219"/>
      <c r="F249" s="293"/>
      <c r="G249" s="219"/>
      <c r="H249" s="219"/>
      <c r="I249" s="219"/>
      <c r="J249" s="292"/>
      <c r="K249" s="219"/>
      <c r="L249" s="219"/>
    </row>
    <row r="250" spans="2:12" ht="12.75">
      <c r="B250" s="212"/>
      <c r="C250" s="318" t="s">
        <v>307</v>
      </c>
      <c r="D250" s="292">
        <v>239</v>
      </c>
      <c r="E250" s="219">
        <v>451</v>
      </c>
      <c r="F250" s="293">
        <v>690</v>
      </c>
      <c r="G250" s="219">
        <v>34</v>
      </c>
      <c r="H250" s="219">
        <v>46</v>
      </c>
      <c r="I250" s="219">
        <v>80</v>
      </c>
      <c r="J250" s="292">
        <v>273</v>
      </c>
      <c r="K250" s="219">
        <v>497</v>
      </c>
      <c r="L250" s="219">
        <v>770</v>
      </c>
    </row>
    <row r="251" spans="3:12" ht="12.75">
      <c r="C251" s="318" t="s">
        <v>468</v>
      </c>
      <c r="D251" s="292">
        <v>63</v>
      </c>
      <c r="E251" s="219">
        <v>129</v>
      </c>
      <c r="F251" s="293">
        <v>192</v>
      </c>
      <c r="G251" s="219">
        <v>3</v>
      </c>
      <c r="H251" s="219">
        <v>7</v>
      </c>
      <c r="I251" s="219">
        <v>10</v>
      </c>
      <c r="J251" s="292">
        <v>66</v>
      </c>
      <c r="K251" s="219">
        <v>136</v>
      </c>
      <c r="L251" s="219">
        <v>202</v>
      </c>
    </row>
    <row r="252" spans="3:12" ht="12.75">
      <c r="C252" s="258" t="s">
        <v>310</v>
      </c>
      <c r="D252" s="229">
        <v>12</v>
      </c>
      <c r="E252" s="228">
        <v>14</v>
      </c>
      <c r="F252" s="230">
        <v>26</v>
      </c>
      <c r="G252" s="228">
        <v>14</v>
      </c>
      <c r="H252" s="228">
        <v>19</v>
      </c>
      <c r="I252" s="228">
        <v>33</v>
      </c>
      <c r="J252" s="229">
        <v>26</v>
      </c>
      <c r="K252" s="228">
        <v>33</v>
      </c>
      <c r="L252" s="228">
        <v>59</v>
      </c>
    </row>
    <row r="253" spans="2:12" ht="12.75">
      <c r="B253" s="212"/>
      <c r="C253" s="215" t="s">
        <v>300</v>
      </c>
      <c r="D253" s="315">
        <f>SUM(D250:D252)</f>
        <v>314</v>
      </c>
      <c r="E253" s="316">
        <f aca="true" t="shared" si="50" ref="E253:L253">SUM(E250:E252)</f>
        <v>594</v>
      </c>
      <c r="F253" s="317">
        <f t="shared" si="50"/>
        <v>908</v>
      </c>
      <c r="G253" s="316">
        <f t="shared" si="50"/>
        <v>51</v>
      </c>
      <c r="H253" s="316">
        <f t="shared" si="50"/>
        <v>72</v>
      </c>
      <c r="I253" s="316">
        <f t="shared" si="50"/>
        <v>123</v>
      </c>
      <c r="J253" s="315">
        <f t="shared" si="50"/>
        <v>365</v>
      </c>
      <c r="K253" s="316">
        <f t="shared" si="50"/>
        <v>666</v>
      </c>
      <c r="L253" s="316">
        <f t="shared" si="50"/>
        <v>1031</v>
      </c>
    </row>
    <row r="254" spans="2:12" ht="12.75">
      <c r="B254" s="812" t="s">
        <v>195</v>
      </c>
      <c r="C254" s="813"/>
      <c r="D254" s="292"/>
      <c r="E254" s="219"/>
      <c r="F254" s="293"/>
      <c r="G254" s="219"/>
      <c r="H254" s="219"/>
      <c r="I254" s="219"/>
      <c r="J254" s="292"/>
      <c r="K254" s="219"/>
      <c r="L254" s="219"/>
    </row>
    <row r="255" spans="2:12" ht="12.75">
      <c r="B255" s="212"/>
      <c r="C255" s="318" t="s">
        <v>307</v>
      </c>
      <c r="D255" s="292">
        <v>51</v>
      </c>
      <c r="E255" s="219">
        <v>73</v>
      </c>
      <c r="F255" s="293">
        <v>124</v>
      </c>
      <c r="G255" s="219">
        <v>43</v>
      </c>
      <c r="H255" s="219">
        <v>23</v>
      </c>
      <c r="I255" s="219">
        <v>66</v>
      </c>
      <c r="J255" s="292">
        <v>94</v>
      </c>
      <c r="K255" s="219">
        <v>96</v>
      </c>
      <c r="L255" s="219">
        <v>190</v>
      </c>
    </row>
    <row r="256" spans="3:12" ht="12.75">
      <c r="C256" s="318" t="s">
        <v>468</v>
      </c>
      <c r="D256" s="292">
        <v>53</v>
      </c>
      <c r="E256" s="219">
        <v>45</v>
      </c>
      <c r="F256" s="293">
        <v>98</v>
      </c>
      <c r="G256" s="219">
        <v>106</v>
      </c>
      <c r="H256" s="219">
        <v>40</v>
      </c>
      <c r="I256" s="219">
        <v>146</v>
      </c>
      <c r="J256" s="292">
        <v>159</v>
      </c>
      <c r="K256" s="219">
        <v>85</v>
      </c>
      <c r="L256" s="219">
        <v>244</v>
      </c>
    </row>
    <row r="257" spans="3:12" ht="12.75">
      <c r="C257" s="258" t="s">
        <v>308</v>
      </c>
      <c r="D257" s="292">
        <v>8</v>
      </c>
      <c r="E257" s="219">
        <v>3</v>
      </c>
      <c r="F257" s="293">
        <v>11</v>
      </c>
      <c r="G257" s="219">
        <v>26</v>
      </c>
      <c r="H257" s="219">
        <v>13</v>
      </c>
      <c r="I257" s="219">
        <v>39</v>
      </c>
      <c r="J257" s="292">
        <v>34</v>
      </c>
      <c r="K257" s="219">
        <v>16</v>
      </c>
      <c r="L257" s="219">
        <v>50</v>
      </c>
    </row>
    <row r="258" spans="3:12" ht="12.75">
      <c r="C258" s="207" t="s">
        <v>309</v>
      </c>
      <c r="D258" s="292">
        <v>12</v>
      </c>
      <c r="E258" s="219">
        <v>9</v>
      </c>
      <c r="F258" s="293">
        <v>21</v>
      </c>
      <c r="G258" s="219">
        <v>104</v>
      </c>
      <c r="H258" s="219">
        <v>25</v>
      </c>
      <c r="I258" s="219">
        <v>129</v>
      </c>
      <c r="J258" s="292">
        <v>116</v>
      </c>
      <c r="K258" s="219">
        <v>34</v>
      </c>
      <c r="L258" s="219">
        <v>150</v>
      </c>
    </row>
    <row r="259" spans="3:12" ht="12.75">
      <c r="C259" s="258" t="s">
        <v>310</v>
      </c>
      <c r="D259" s="292">
        <v>0</v>
      </c>
      <c r="E259" s="219">
        <v>5</v>
      </c>
      <c r="F259" s="293">
        <v>5</v>
      </c>
      <c r="G259" s="219">
        <v>27</v>
      </c>
      <c r="H259" s="219">
        <v>12</v>
      </c>
      <c r="I259" s="219">
        <v>39</v>
      </c>
      <c r="J259" s="292">
        <v>27</v>
      </c>
      <c r="K259" s="219">
        <v>17</v>
      </c>
      <c r="L259" s="219">
        <v>44</v>
      </c>
    </row>
    <row r="260" spans="3:12" ht="12.75">
      <c r="C260" s="258" t="s">
        <v>314</v>
      </c>
      <c r="D260" s="229">
        <v>4</v>
      </c>
      <c r="E260" s="228">
        <v>4</v>
      </c>
      <c r="F260" s="230">
        <v>8</v>
      </c>
      <c r="G260" s="228">
        <v>1</v>
      </c>
      <c r="H260" s="228">
        <v>0</v>
      </c>
      <c r="I260" s="228">
        <v>1</v>
      </c>
      <c r="J260" s="229">
        <v>5</v>
      </c>
      <c r="K260" s="228">
        <v>4</v>
      </c>
      <c r="L260" s="228">
        <v>9</v>
      </c>
    </row>
    <row r="261" spans="3:12" ht="12.75">
      <c r="C261" s="325" t="s">
        <v>300</v>
      </c>
      <c r="D261" s="214">
        <f>SUM(D255:D260)</f>
        <v>128</v>
      </c>
      <c r="E261" s="211">
        <f aca="true" t="shared" si="51" ref="E261:L261">SUM(E255:E260)</f>
        <v>139</v>
      </c>
      <c r="F261" s="213">
        <f t="shared" si="51"/>
        <v>267</v>
      </c>
      <c r="G261" s="211">
        <f t="shared" si="51"/>
        <v>307</v>
      </c>
      <c r="H261" s="211">
        <f t="shared" si="51"/>
        <v>113</v>
      </c>
      <c r="I261" s="211">
        <f t="shared" si="51"/>
        <v>420</v>
      </c>
      <c r="J261" s="214">
        <f t="shared" si="51"/>
        <v>435</v>
      </c>
      <c r="K261" s="211">
        <f t="shared" si="51"/>
        <v>252</v>
      </c>
      <c r="L261" s="211">
        <f t="shared" si="51"/>
        <v>687</v>
      </c>
    </row>
    <row r="262" spans="2:12" ht="12.75">
      <c r="B262" s="216" t="s">
        <v>395</v>
      </c>
      <c r="C262" s="325"/>
      <c r="D262" s="214"/>
      <c r="E262" s="211"/>
      <c r="F262" s="213"/>
      <c r="G262" s="211"/>
      <c r="H262" s="211"/>
      <c r="I262" s="211"/>
      <c r="J262" s="214"/>
      <c r="K262" s="211"/>
      <c r="L262" s="211"/>
    </row>
    <row r="263" spans="3:12" ht="12.75">
      <c r="C263" s="207" t="s">
        <v>307</v>
      </c>
      <c r="D263" s="292">
        <v>2238</v>
      </c>
      <c r="E263" s="219">
        <v>1712</v>
      </c>
      <c r="F263" s="293">
        <v>3950</v>
      </c>
      <c r="G263" s="219">
        <v>177</v>
      </c>
      <c r="H263" s="219">
        <v>169</v>
      </c>
      <c r="I263" s="219">
        <v>346</v>
      </c>
      <c r="J263" s="292">
        <v>2415</v>
      </c>
      <c r="K263" s="219">
        <v>1881</v>
      </c>
      <c r="L263" s="219">
        <v>4296</v>
      </c>
    </row>
    <row r="264" spans="3:12" ht="12.75">
      <c r="C264" s="207" t="s">
        <v>468</v>
      </c>
      <c r="D264" s="292">
        <v>1151</v>
      </c>
      <c r="E264" s="219">
        <v>766</v>
      </c>
      <c r="F264" s="293">
        <v>1917</v>
      </c>
      <c r="G264" s="219">
        <v>223</v>
      </c>
      <c r="H264" s="219">
        <v>275</v>
      </c>
      <c r="I264" s="219">
        <v>498</v>
      </c>
      <c r="J264" s="292">
        <v>1374</v>
      </c>
      <c r="K264" s="219">
        <v>1041</v>
      </c>
      <c r="L264" s="219">
        <v>2415</v>
      </c>
    </row>
    <row r="265" spans="3:12" ht="12.75">
      <c r="C265" s="207" t="s">
        <v>385</v>
      </c>
      <c r="D265" s="292">
        <v>7</v>
      </c>
      <c r="E265" s="219">
        <v>23</v>
      </c>
      <c r="F265" s="293">
        <v>30</v>
      </c>
      <c r="G265" s="219">
        <v>0</v>
      </c>
      <c r="H265" s="219">
        <v>0</v>
      </c>
      <c r="I265" s="219">
        <v>0</v>
      </c>
      <c r="J265" s="292">
        <v>7</v>
      </c>
      <c r="K265" s="219">
        <v>23</v>
      </c>
      <c r="L265" s="219">
        <v>30</v>
      </c>
    </row>
    <row r="266" spans="3:12" ht="12.75">
      <c r="C266" s="207" t="s">
        <v>310</v>
      </c>
      <c r="D266" s="292">
        <v>4</v>
      </c>
      <c r="E266" s="219">
        <v>5</v>
      </c>
      <c r="F266" s="293">
        <v>9</v>
      </c>
      <c r="G266" s="219">
        <v>6</v>
      </c>
      <c r="H266" s="219">
        <v>1</v>
      </c>
      <c r="I266" s="219">
        <v>7</v>
      </c>
      <c r="J266" s="292">
        <v>10</v>
      </c>
      <c r="K266" s="219">
        <v>6</v>
      </c>
      <c r="L266" s="219">
        <v>16</v>
      </c>
    </row>
    <row r="267" spans="3:12" ht="12.75">
      <c r="C267" s="207" t="s">
        <v>313</v>
      </c>
      <c r="D267" s="292">
        <v>78</v>
      </c>
      <c r="E267" s="219">
        <v>69</v>
      </c>
      <c r="F267" s="293">
        <v>147</v>
      </c>
      <c r="G267" s="219">
        <v>135</v>
      </c>
      <c r="H267" s="219">
        <v>145</v>
      </c>
      <c r="I267" s="219">
        <v>280</v>
      </c>
      <c r="J267" s="292">
        <v>213</v>
      </c>
      <c r="K267" s="219">
        <v>214</v>
      </c>
      <c r="L267" s="219">
        <v>427</v>
      </c>
    </row>
    <row r="268" spans="3:12" ht="12.75">
      <c r="C268" s="207" t="s">
        <v>314</v>
      </c>
      <c r="D268" s="292">
        <v>572</v>
      </c>
      <c r="E268" s="219">
        <v>392</v>
      </c>
      <c r="F268" s="293">
        <v>964</v>
      </c>
      <c r="G268" s="219">
        <v>24</v>
      </c>
      <c r="H268" s="219">
        <v>31</v>
      </c>
      <c r="I268" s="219">
        <v>55</v>
      </c>
      <c r="J268" s="292">
        <v>596</v>
      </c>
      <c r="K268" s="219">
        <v>423</v>
      </c>
      <c r="L268" s="219">
        <v>1019</v>
      </c>
    </row>
    <row r="269" spans="3:12" ht="12.75">
      <c r="C269" s="325" t="s">
        <v>300</v>
      </c>
      <c r="D269" s="315">
        <f aca="true" t="shared" si="52" ref="D269:L269">SUM(D263:D268)</f>
        <v>4050</v>
      </c>
      <c r="E269" s="316">
        <f t="shared" si="52"/>
        <v>2967</v>
      </c>
      <c r="F269" s="317">
        <f t="shared" si="52"/>
        <v>7017</v>
      </c>
      <c r="G269" s="316">
        <f t="shared" si="52"/>
        <v>565</v>
      </c>
      <c r="H269" s="316">
        <f t="shared" si="52"/>
        <v>621</v>
      </c>
      <c r="I269" s="316">
        <f t="shared" si="52"/>
        <v>1186</v>
      </c>
      <c r="J269" s="315">
        <f t="shared" si="52"/>
        <v>4615</v>
      </c>
      <c r="K269" s="316">
        <f t="shared" si="52"/>
        <v>3588</v>
      </c>
      <c r="L269" s="316">
        <f t="shared" si="52"/>
        <v>8203</v>
      </c>
    </row>
    <row r="270" spans="2:12" ht="12.75">
      <c r="B270" s="216" t="s">
        <v>396</v>
      </c>
      <c r="C270" s="325"/>
      <c r="D270" s="214"/>
      <c r="E270" s="211"/>
      <c r="F270" s="213"/>
      <c r="G270" s="211"/>
      <c r="H270" s="211"/>
      <c r="I270" s="211"/>
      <c r="J270" s="214"/>
      <c r="K270" s="211"/>
      <c r="L270" s="211"/>
    </row>
    <row r="271" spans="3:12" ht="12.75">
      <c r="C271" s="207" t="s">
        <v>307</v>
      </c>
      <c r="D271" s="292">
        <v>4983</v>
      </c>
      <c r="E271" s="219">
        <v>619</v>
      </c>
      <c r="F271" s="293">
        <v>5602</v>
      </c>
      <c r="G271" s="219">
        <v>240</v>
      </c>
      <c r="H271" s="219">
        <v>84</v>
      </c>
      <c r="I271" s="219">
        <v>324</v>
      </c>
      <c r="J271" s="292">
        <v>5223</v>
      </c>
      <c r="K271" s="219">
        <v>703</v>
      </c>
      <c r="L271" s="219">
        <v>5926</v>
      </c>
    </row>
    <row r="272" spans="3:12" ht="12.75">
      <c r="C272" s="207" t="s">
        <v>468</v>
      </c>
      <c r="D272" s="292">
        <v>2359</v>
      </c>
      <c r="E272" s="219">
        <v>297</v>
      </c>
      <c r="F272" s="293">
        <v>2656</v>
      </c>
      <c r="G272" s="219">
        <v>92</v>
      </c>
      <c r="H272" s="219">
        <v>58</v>
      </c>
      <c r="I272" s="219">
        <v>150</v>
      </c>
      <c r="J272" s="292">
        <v>2451</v>
      </c>
      <c r="K272" s="219">
        <v>355</v>
      </c>
      <c r="L272" s="219">
        <v>2806</v>
      </c>
    </row>
    <row r="273" spans="3:12" ht="15" customHeight="1">
      <c r="C273" s="207" t="s">
        <v>308</v>
      </c>
      <c r="D273" s="292">
        <v>13</v>
      </c>
      <c r="E273" s="219">
        <v>2</v>
      </c>
      <c r="F273" s="293">
        <v>15</v>
      </c>
      <c r="G273" s="219">
        <v>1</v>
      </c>
      <c r="H273" s="219">
        <v>0</v>
      </c>
      <c r="I273" s="219">
        <v>1</v>
      </c>
      <c r="J273" s="292">
        <v>14</v>
      </c>
      <c r="K273" s="219">
        <v>2</v>
      </c>
      <c r="L273" s="219">
        <v>16</v>
      </c>
    </row>
    <row r="274" spans="3:12" ht="12.75">
      <c r="C274" s="207" t="s">
        <v>309</v>
      </c>
      <c r="D274" s="292">
        <v>90</v>
      </c>
      <c r="E274" s="219">
        <v>26</v>
      </c>
      <c r="F274" s="293">
        <v>116</v>
      </c>
      <c r="G274" s="219">
        <v>31</v>
      </c>
      <c r="H274" s="219">
        <v>9</v>
      </c>
      <c r="I274" s="219">
        <v>40</v>
      </c>
      <c r="J274" s="292">
        <v>121</v>
      </c>
      <c r="K274" s="219">
        <v>35</v>
      </c>
      <c r="L274" s="219">
        <v>156</v>
      </c>
    </row>
    <row r="275" spans="3:12" ht="12.75">
      <c r="C275" s="207" t="s">
        <v>310</v>
      </c>
      <c r="D275" s="292">
        <v>84</v>
      </c>
      <c r="E275" s="219">
        <v>16</v>
      </c>
      <c r="F275" s="293">
        <v>100</v>
      </c>
      <c r="G275" s="219">
        <v>26</v>
      </c>
      <c r="H275" s="219">
        <v>4</v>
      </c>
      <c r="I275" s="219">
        <v>30</v>
      </c>
      <c r="J275" s="292">
        <v>110</v>
      </c>
      <c r="K275" s="219">
        <v>20</v>
      </c>
      <c r="L275" s="219">
        <v>130</v>
      </c>
    </row>
    <row r="276" spans="3:12" ht="14.25" customHeight="1">
      <c r="C276" s="207" t="s">
        <v>313</v>
      </c>
      <c r="D276" s="292">
        <v>27</v>
      </c>
      <c r="E276" s="219">
        <v>13</v>
      </c>
      <c r="F276" s="293">
        <v>40</v>
      </c>
      <c r="G276" s="219">
        <v>25</v>
      </c>
      <c r="H276" s="219">
        <v>16</v>
      </c>
      <c r="I276" s="219">
        <v>41</v>
      </c>
      <c r="J276" s="292">
        <v>52</v>
      </c>
      <c r="K276" s="219">
        <v>29</v>
      </c>
      <c r="L276" s="219">
        <v>81</v>
      </c>
    </row>
    <row r="277" spans="3:12" ht="12.75">
      <c r="C277" s="207" t="s">
        <v>314</v>
      </c>
      <c r="D277" s="292">
        <v>990</v>
      </c>
      <c r="E277" s="219">
        <v>138</v>
      </c>
      <c r="F277" s="293">
        <v>1128</v>
      </c>
      <c r="G277" s="219">
        <v>25</v>
      </c>
      <c r="H277" s="219">
        <v>6</v>
      </c>
      <c r="I277" s="219">
        <v>31</v>
      </c>
      <c r="J277" s="292">
        <v>1015</v>
      </c>
      <c r="K277" s="219">
        <v>144</v>
      </c>
      <c r="L277" s="219">
        <v>1159</v>
      </c>
    </row>
    <row r="278" spans="3:12" ht="12.75">
      <c r="C278" s="325" t="s">
        <v>300</v>
      </c>
      <c r="D278" s="315">
        <f>SUM(D271:D277)</f>
        <v>8546</v>
      </c>
      <c r="E278" s="316">
        <f aca="true" t="shared" si="53" ref="E278:L278">SUM(E271:E277)</f>
        <v>1111</v>
      </c>
      <c r="F278" s="317">
        <f t="shared" si="53"/>
        <v>9657</v>
      </c>
      <c r="G278" s="316">
        <f t="shared" si="53"/>
        <v>440</v>
      </c>
      <c r="H278" s="316">
        <f t="shared" si="53"/>
        <v>177</v>
      </c>
      <c r="I278" s="316">
        <f t="shared" si="53"/>
        <v>617</v>
      </c>
      <c r="J278" s="315">
        <f t="shared" si="53"/>
        <v>8986</v>
      </c>
      <c r="K278" s="316">
        <f t="shared" si="53"/>
        <v>1288</v>
      </c>
      <c r="L278" s="316">
        <f t="shared" si="53"/>
        <v>10274</v>
      </c>
    </row>
    <row r="279" spans="2:12" ht="12.75">
      <c r="B279" s="818" t="s">
        <v>397</v>
      </c>
      <c r="C279" s="819"/>
      <c r="D279" s="214"/>
      <c r="E279" s="211"/>
      <c r="F279" s="213"/>
      <c r="G279" s="211"/>
      <c r="H279" s="211"/>
      <c r="I279" s="211"/>
      <c r="J279" s="214"/>
      <c r="K279" s="211"/>
      <c r="L279" s="211"/>
    </row>
    <row r="280" spans="3:12" ht="15" customHeight="1">
      <c r="C280" s="207" t="s">
        <v>310</v>
      </c>
      <c r="D280" s="229">
        <v>4</v>
      </c>
      <c r="E280" s="228">
        <v>3</v>
      </c>
      <c r="F280" s="230">
        <v>7</v>
      </c>
      <c r="G280" s="228">
        <v>2</v>
      </c>
      <c r="H280" s="228">
        <v>1</v>
      </c>
      <c r="I280" s="228">
        <v>3</v>
      </c>
      <c r="J280" s="229">
        <v>6</v>
      </c>
      <c r="K280" s="228">
        <v>4</v>
      </c>
      <c r="L280" s="228">
        <v>10</v>
      </c>
    </row>
    <row r="281" spans="3:12" ht="12.75">
      <c r="C281" s="325" t="s">
        <v>300</v>
      </c>
      <c r="D281" s="214">
        <f>SUM(D280)</f>
        <v>4</v>
      </c>
      <c r="E281" s="211">
        <f aca="true" t="shared" si="54" ref="E281:L281">SUM(E280)</f>
        <v>3</v>
      </c>
      <c r="F281" s="213">
        <f t="shared" si="54"/>
        <v>7</v>
      </c>
      <c r="G281" s="211">
        <f t="shared" si="54"/>
        <v>2</v>
      </c>
      <c r="H281" s="211">
        <f t="shared" si="54"/>
        <v>1</v>
      </c>
      <c r="I281" s="211">
        <f t="shared" si="54"/>
        <v>3</v>
      </c>
      <c r="J281" s="214">
        <f t="shared" si="54"/>
        <v>6</v>
      </c>
      <c r="K281" s="211">
        <f t="shared" si="54"/>
        <v>4</v>
      </c>
      <c r="L281" s="211">
        <f t="shared" si="54"/>
        <v>10</v>
      </c>
    </row>
    <row r="282" spans="2:12" ht="12.75">
      <c r="B282" s="216" t="s">
        <v>398</v>
      </c>
      <c r="C282" s="325"/>
      <c r="D282" s="214"/>
      <c r="E282" s="211"/>
      <c r="F282" s="213"/>
      <c r="G282" s="211"/>
      <c r="H282" s="211"/>
      <c r="I282" s="211"/>
      <c r="J282" s="214"/>
      <c r="K282" s="211"/>
      <c r="L282" s="211"/>
    </row>
    <row r="283" spans="2:12" ht="12.75">
      <c r="B283" s="212"/>
      <c r="C283" s="207" t="s">
        <v>310</v>
      </c>
      <c r="D283" s="229">
        <v>6</v>
      </c>
      <c r="E283" s="228">
        <v>3</v>
      </c>
      <c r="F283" s="230">
        <v>9</v>
      </c>
      <c r="G283" s="228">
        <v>0</v>
      </c>
      <c r="H283" s="228">
        <v>0</v>
      </c>
      <c r="I283" s="228">
        <v>0</v>
      </c>
      <c r="J283" s="229">
        <v>6</v>
      </c>
      <c r="K283" s="228">
        <v>3</v>
      </c>
      <c r="L283" s="228">
        <v>9</v>
      </c>
    </row>
    <row r="284" spans="3:12" ht="12.75">
      <c r="C284" s="325" t="s">
        <v>300</v>
      </c>
      <c r="D284" s="214">
        <f>SUM(D283)</f>
        <v>6</v>
      </c>
      <c r="E284" s="211">
        <f aca="true" t="shared" si="55" ref="E284:L284">SUM(E283)</f>
        <v>3</v>
      </c>
      <c r="F284" s="213">
        <f t="shared" si="55"/>
        <v>9</v>
      </c>
      <c r="G284" s="211">
        <f t="shared" si="55"/>
        <v>0</v>
      </c>
      <c r="H284" s="211">
        <f t="shared" si="55"/>
        <v>0</v>
      </c>
      <c r="I284" s="211">
        <f t="shared" si="55"/>
        <v>0</v>
      </c>
      <c r="J284" s="214">
        <f t="shared" si="55"/>
        <v>6</v>
      </c>
      <c r="K284" s="211">
        <f t="shared" si="55"/>
        <v>3</v>
      </c>
      <c r="L284" s="211">
        <f t="shared" si="55"/>
        <v>9</v>
      </c>
    </row>
    <row r="285" spans="2:12" ht="12.75">
      <c r="B285" s="216" t="s">
        <v>139</v>
      </c>
      <c r="C285" s="325"/>
      <c r="D285" s="214"/>
      <c r="E285" s="211"/>
      <c r="F285" s="213"/>
      <c r="G285" s="211"/>
      <c r="H285" s="211"/>
      <c r="I285" s="211"/>
      <c r="J285" s="214"/>
      <c r="K285" s="211"/>
      <c r="L285" s="211"/>
    </row>
    <row r="286" spans="2:12" ht="12.75">
      <c r="B286" s="212"/>
      <c r="C286" s="258" t="s">
        <v>307</v>
      </c>
      <c r="D286" s="292">
        <v>1078</v>
      </c>
      <c r="E286" s="219">
        <v>1504</v>
      </c>
      <c r="F286" s="293">
        <v>2582</v>
      </c>
      <c r="G286" s="219">
        <v>65</v>
      </c>
      <c r="H286" s="219">
        <v>86</v>
      </c>
      <c r="I286" s="219">
        <v>151</v>
      </c>
      <c r="J286" s="292">
        <v>1143</v>
      </c>
      <c r="K286" s="219">
        <v>1590</v>
      </c>
      <c r="L286" s="219">
        <v>2733</v>
      </c>
    </row>
    <row r="287" spans="3:12" ht="12.75">
      <c r="C287" s="258" t="s">
        <v>468</v>
      </c>
      <c r="D287" s="292">
        <v>770</v>
      </c>
      <c r="E287" s="219">
        <v>1032</v>
      </c>
      <c r="F287" s="293">
        <v>1802</v>
      </c>
      <c r="G287" s="219">
        <v>123</v>
      </c>
      <c r="H287" s="219">
        <v>254</v>
      </c>
      <c r="I287" s="219">
        <v>377</v>
      </c>
      <c r="J287" s="292">
        <v>893</v>
      </c>
      <c r="K287" s="219">
        <v>1286</v>
      </c>
      <c r="L287" s="219">
        <v>2179</v>
      </c>
    </row>
    <row r="288" spans="3:12" ht="12.75">
      <c r="C288" s="258" t="s">
        <v>308</v>
      </c>
      <c r="D288" s="292">
        <v>63</v>
      </c>
      <c r="E288" s="219">
        <v>93</v>
      </c>
      <c r="F288" s="293">
        <v>156</v>
      </c>
      <c r="G288" s="219">
        <v>15</v>
      </c>
      <c r="H288" s="219">
        <v>24</v>
      </c>
      <c r="I288" s="219">
        <v>39</v>
      </c>
      <c r="J288" s="292">
        <v>78</v>
      </c>
      <c r="K288" s="219">
        <v>117</v>
      </c>
      <c r="L288" s="219">
        <v>195</v>
      </c>
    </row>
    <row r="289" spans="3:12" ht="12.75">
      <c r="C289" s="258" t="s">
        <v>385</v>
      </c>
      <c r="D289" s="292">
        <v>15</v>
      </c>
      <c r="E289" s="219">
        <v>11</v>
      </c>
      <c r="F289" s="293">
        <v>26</v>
      </c>
      <c r="G289" s="219">
        <v>0</v>
      </c>
      <c r="H289" s="219">
        <v>1</v>
      </c>
      <c r="I289" s="219">
        <v>1</v>
      </c>
      <c r="J289" s="292">
        <v>15</v>
      </c>
      <c r="K289" s="219">
        <v>12</v>
      </c>
      <c r="L289" s="219">
        <v>27</v>
      </c>
    </row>
    <row r="290" spans="3:12" ht="12.75">
      <c r="C290" s="258" t="s">
        <v>309</v>
      </c>
      <c r="D290" s="292">
        <v>115</v>
      </c>
      <c r="E290" s="219">
        <v>154</v>
      </c>
      <c r="F290" s="293">
        <v>269</v>
      </c>
      <c r="G290" s="219">
        <v>98</v>
      </c>
      <c r="H290" s="219">
        <v>107</v>
      </c>
      <c r="I290" s="219">
        <v>205</v>
      </c>
      <c r="J290" s="292">
        <v>213</v>
      </c>
      <c r="K290" s="219">
        <v>261</v>
      </c>
      <c r="L290" s="219">
        <v>474</v>
      </c>
    </row>
    <row r="291" spans="3:12" ht="12.75">
      <c r="C291" s="318" t="s">
        <v>310</v>
      </c>
      <c r="D291" s="292">
        <v>127</v>
      </c>
      <c r="E291" s="219">
        <v>175</v>
      </c>
      <c r="F291" s="293">
        <v>302</v>
      </c>
      <c r="G291" s="219">
        <v>109</v>
      </c>
      <c r="H291" s="219">
        <v>121</v>
      </c>
      <c r="I291" s="219">
        <v>230</v>
      </c>
      <c r="J291" s="292">
        <v>236</v>
      </c>
      <c r="K291" s="219">
        <v>296</v>
      </c>
      <c r="L291" s="219">
        <v>532</v>
      </c>
    </row>
    <row r="292" spans="3:12" ht="12.75">
      <c r="C292" s="258" t="s">
        <v>313</v>
      </c>
      <c r="D292" s="292">
        <v>141</v>
      </c>
      <c r="E292" s="219">
        <v>122</v>
      </c>
      <c r="F292" s="293">
        <v>263</v>
      </c>
      <c r="G292" s="219">
        <v>34</v>
      </c>
      <c r="H292" s="219">
        <v>74</v>
      </c>
      <c r="I292" s="219">
        <v>108</v>
      </c>
      <c r="J292" s="292">
        <v>175</v>
      </c>
      <c r="K292" s="219">
        <v>196</v>
      </c>
      <c r="L292" s="219">
        <v>371</v>
      </c>
    </row>
    <row r="293" spans="3:12" ht="12.75">
      <c r="C293" s="207" t="s">
        <v>314</v>
      </c>
      <c r="D293" s="229">
        <v>268</v>
      </c>
      <c r="E293" s="228">
        <v>466</v>
      </c>
      <c r="F293" s="230">
        <v>734</v>
      </c>
      <c r="G293" s="228">
        <v>40</v>
      </c>
      <c r="H293" s="228">
        <v>82</v>
      </c>
      <c r="I293" s="228">
        <v>122</v>
      </c>
      <c r="J293" s="229">
        <v>308</v>
      </c>
      <c r="K293" s="228">
        <v>548</v>
      </c>
      <c r="L293" s="228">
        <v>856</v>
      </c>
    </row>
    <row r="294" spans="3:12" ht="12.75">
      <c r="C294" s="325" t="s">
        <v>300</v>
      </c>
      <c r="D294" s="214">
        <f>SUM(D286:D293)</f>
        <v>2577</v>
      </c>
      <c r="E294" s="211">
        <f aca="true" t="shared" si="56" ref="E294:L294">SUM(E286:E293)</f>
        <v>3557</v>
      </c>
      <c r="F294" s="213">
        <f t="shared" si="56"/>
        <v>6134</v>
      </c>
      <c r="G294" s="211">
        <f t="shared" si="56"/>
        <v>484</v>
      </c>
      <c r="H294" s="211">
        <f t="shared" si="56"/>
        <v>749</v>
      </c>
      <c r="I294" s="211">
        <f t="shared" si="56"/>
        <v>1233</v>
      </c>
      <c r="J294" s="214">
        <f t="shared" si="56"/>
        <v>3061</v>
      </c>
      <c r="K294" s="211">
        <f t="shared" si="56"/>
        <v>4306</v>
      </c>
      <c r="L294" s="211">
        <f t="shared" si="56"/>
        <v>7367</v>
      </c>
    </row>
    <row r="295" spans="2:12" ht="12.75">
      <c r="B295" s="812" t="s">
        <v>155</v>
      </c>
      <c r="C295" s="813"/>
      <c r="D295" s="214"/>
      <c r="E295" s="211"/>
      <c r="F295" s="213"/>
      <c r="G295" s="211"/>
      <c r="H295" s="211"/>
      <c r="I295" s="211"/>
      <c r="J295" s="214"/>
      <c r="K295" s="211"/>
      <c r="L295" s="211"/>
    </row>
    <row r="296" spans="2:12" ht="12.75">
      <c r="B296" s="212"/>
      <c r="C296" s="318" t="s">
        <v>468</v>
      </c>
      <c r="D296" s="292">
        <v>57</v>
      </c>
      <c r="E296" s="219">
        <v>224</v>
      </c>
      <c r="F296" s="293">
        <v>281</v>
      </c>
      <c r="G296" s="219">
        <v>2</v>
      </c>
      <c r="H296" s="219">
        <v>16</v>
      </c>
      <c r="I296" s="219">
        <v>18</v>
      </c>
      <c r="J296" s="292">
        <v>59</v>
      </c>
      <c r="K296" s="219">
        <v>240</v>
      </c>
      <c r="L296" s="219">
        <v>299</v>
      </c>
    </row>
    <row r="297" spans="2:12" ht="12.75">
      <c r="B297" s="212"/>
      <c r="C297" s="318" t="s">
        <v>308</v>
      </c>
      <c r="D297" s="292">
        <v>3</v>
      </c>
      <c r="E297" s="219">
        <v>2</v>
      </c>
      <c r="F297" s="293">
        <v>5</v>
      </c>
      <c r="G297" s="219">
        <v>2</v>
      </c>
      <c r="H297" s="219">
        <v>2</v>
      </c>
      <c r="I297" s="219">
        <v>4</v>
      </c>
      <c r="J297" s="292">
        <v>5</v>
      </c>
      <c r="K297" s="219">
        <v>4</v>
      </c>
      <c r="L297" s="219">
        <v>9</v>
      </c>
    </row>
    <row r="298" spans="3:12" ht="12.75">
      <c r="C298" s="325" t="s">
        <v>300</v>
      </c>
      <c r="D298" s="315">
        <f aca="true" t="shared" si="57" ref="D298:L298">SUM(D296:D297)</f>
        <v>60</v>
      </c>
      <c r="E298" s="316">
        <f t="shared" si="57"/>
        <v>226</v>
      </c>
      <c r="F298" s="317">
        <f t="shared" si="57"/>
        <v>286</v>
      </c>
      <c r="G298" s="316">
        <f t="shared" si="57"/>
        <v>4</v>
      </c>
      <c r="H298" s="316">
        <f t="shared" si="57"/>
        <v>18</v>
      </c>
      <c r="I298" s="316">
        <f t="shared" si="57"/>
        <v>22</v>
      </c>
      <c r="J298" s="315">
        <f t="shared" si="57"/>
        <v>64</v>
      </c>
      <c r="K298" s="316">
        <f t="shared" si="57"/>
        <v>244</v>
      </c>
      <c r="L298" s="316">
        <f t="shared" si="57"/>
        <v>308</v>
      </c>
    </row>
    <row r="299" spans="2:12" ht="12.75">
      <c r="B299" s="812" t="s">
        <v>156</v>
      </c>
      <c r="C299" s="813"/>
      <c r="D299" s="214"/>
      <c r="E299" s="211"/>
      <c r="F299" s="213"/>
      <c r="G299" s="211"/>
      <c r="H299" s="211"/>
      <c r="I299" s="211"/>
      <c r="J299" s="214"/>
      <c r="K299" s="211"/>
      <c r="L299" s="211"/>
    </row>
    <row r="300" spans="2:12" ht="12.75">
      <c r="B300" s="212"/>
      <c r="C300" s="318" t="s">
        <v>468</v>
      </c>
      <c r="D300" s="292">
        <v>43</v>
      </c>
      <c r="E300" s="219">
        <v>27</v>
      </c>
      <c r="F300" s="293">
        <v>70</v>
      </c>
      <c r="G300" s="219">
        <v>1</v>
      </c>
      <c r="H300" s="219">
        <v>5</v>
      </c>
      <c r="I300" s="219">
        <v>6</v>
      </c>
      <c r="J300" s="292">
        <v>44</v>
      </c>
      <c r="K300" s="219">
        <v>32</v>
      </c>
      <c r="L300" s="219">
        <v>76</v>
      </c>
    </row>
    <row r="301" spans="3:12" ht="12.75">
      <c r="C301" s="207" t="s">
        <v>310</v>
      </c>
      <c r="D301" s="292">
        <v>1</v>
      </c>
      <c r="E301" s="219">
        <v>1</v>
      </c>
      <c r="F301" s="293">
        <v>2</v>
      </c>
      <c r="G301" s="219">
        <v>2</v>
      </c>
      <c r="H301" s="219">
        <v>1</v>
      </c>
      <c r="I301" s="219">
        <v>3</v>
      </c>
      <c r="J301" s="292">
        <v>3</v>
      </c>
      <c r="K301" s="219">
        <v>2</v>
      </c>
      <c r="L301" s="219">
        <v>5</v>
      </c>
    </row>
    <row r="302" spans="3:12" ht="12.75">
      <c r="C302" s="207" t="s">
        <v>314</v>
      </c>
      <c r="D302" s="229">
        <v>17</v>
      </c>
      <c r="E302" s="228">
        <v>9</v>
      </c>
      <c r="F302" s="230">
        <v>26</v>
      </c>
      <c r="G302" s="228">
        <v>1</v>
      </c>
      <c r="H302" s="228">
        <v>3</v>
      </c>
      <c r="I302" s="228">
        <v>4</v>
      </c>
      <c r="J302" s="229">
        <v>18</v>
      </c>
      <c r="K302" s="228">
        <v>12</v>
      </c>
      <c r="L302" s="228">
        <v>30</v>
      </c>
    </row>
    <row r="303" spans="3:12" ht="12.75">
      <c r="C303" s="325" t="s">
        <v>300</v>
      </c>
      <c r="D303" s="214">
        <f>SUM(D300:D302)</f>
        <v>61</v>
      </c>
      <c r="E303" s="211">
        <f aca="true" t="shared" si="58" ref="E303:L303">SUM(E300:E302)</f>
        <v>37</v>
      </c>
      <c r="F303" s="213">
        <f t="shared" si="58"/>
        <v>98</v>
      </c>
      <c r="G303" s="211">
        <f t="shared" si="58"/>
        <v>4</v>
      </c>
      <c r="H303" s="211">
        <f t="shared" si="58"/>
        <v>9</v>
      </c>
      <c r="I303" s="211">
        <f t="shared" si="58"/>
        <v>13</v>
      </c>
      <c r="J303" s="214">
        <f t="shared" si="58"/>
        <v>65</v>
      </c>
      <c r="K303" s="211">
        <f t="shared" si="58"/>
        <v>46</v>
      </c>
      <c r="L303" s="211">
        <f t="shared" si="58"/>
        <v>111</v>
      </c>
    </row>
    <row r="304" spans="2:12" ht="12.75">
      <c r="B304" s="216" t="s">
        <v>148</v>
      </c>
      <c r="C304" s="325"/>
      <c r="D304" s="214"/>
      <c r="E304" s="211"/>
      <c r="F304" s="213"/>
      <c r="G304" s="211"/>
      <c r="H304" s="211"/>
      <c r="I304" s="211"/>
      <c r="J304" s="214"/>
      <c r="K304" s="211"/>
      <c r="L304" s="211"/>
    </row>
    <row r="305" spans="2:12" ht="12.75">
      <c r="B305" s="212"/>
      <c r="C305" s="207" t="s">
        <v>307</v>
      </c>
      <c r="D305" s="292">
        <v>166</v>
      </c>
      <c r="E305" s="219">
        <v>96</v>
      </c>
      <c r="F305" s="293">
        <v>262</v>
      </c>
      <c r="G305" s="219">
        <v>16</v>
      </c>
      <c r="H305" s="219">
        <v>11</v>
      </c>
      <c r="I305" s="219">
        <v>27</v>
      </c>
      <c r="J305" s="292">
        <v>182</v>
      </c>
      <c r="K305" s="219">
        <v>107</v>
      </c>
      <c r="L305" s="219">
        <v>289</v>
      </c>
    </row>
    <row r="306" spans="2:12" ht="12.75">
      <c r="B306" s="212"/>
      <c r="C306" s="207" t="s">
        <v>468</v>
      </c>
      <c r="D306" s="292">
        <v>60</v>
      </c>
      <c r="E306" s="219">
        <v>45</v>
      </c>
      <c r="F306" s="293">
        <v>105</v>
      </c>
      <c r="G306" s="219">
        <v>6</v>
      </c>
      <c r="H306" s="219">
        <v>2</v>
      </c>
      <c r="I306" s="219">
        <v>8</v>
      </c>
      <c r="J306" s="292">
        <v>66</v>
      </c>
      <c r="K306" s="219">
        <v>47</v>
      </c>
      <c r="L306" s="219">
        <v>113</v>
      </c>
    </row>
    <row r="307" spans="2:12" ht="12.75">
      <c r="B307" s="212"/>
      <c r="C307" s="207" t="s">
        <v>310</v>
      </c>
      <c r="D307" s="229">
        <v>6</v>
      </c>
      <c r="E307" s="228">
        <v>2</v>
      </c>
      <c r="F307" s="230">
        <v>8</v>
      </c>
      <c r="G307" s="228">
        <v>1</v>
      </c>
      <c r="H307" s="228">
        <v>0</v>
      </c>
      <c r="I307" s="228">
        <v>1</v>
      </c>
      <c r="J307" s="229">
        <v>7</v>
      </c>
      <c r="K307" s="228">
        <v>2</v>
      </c>
      <c r="L307" s="228">
        <v>9</v>
      </c>
    </row>
    <row r="308" spans="3:12" ht="12.75">
      <c r="C308" s="325" t="s">
        <v>300</v>
      </c>
      <c r="D308" s="214">
        <f>SUM(D305:D307)</f>
        <v>232</v>
      </c>
      <c r="E308" s="211">
        <f aca="true" t="shared" si="59" ref="E308:L308">SUM(E305:E307)</f>
        <v>143</v>
      </c>
      <c r="F308" s="213">
        <f t="shared" si="59"/>
        <v>375</v>
      </c>
      <c r="G308" s="211">
        <f t="shared" si="59"/>
        <v>23</v>
      </c>
      <c r="H308" s="211">
        <f t="shared" si="59"/>
        <v>13</v>
      </c>
      <c r="I308" s="211">
        <f t="shared" si="59"/>
        <v>36</v>
      </c>
      <c r="J308" s="214">
        <f t="shared" si="59"/>
        <v>255</v>
      </c>
      <c r="K308" s="211">
        <f t="shared" si="59"/>
        <v>156</v>
      </c>
      <c r="L308" s="211">
        <f t="shared" si="59"/>
        <v>411</v>
      </c>
    </row>
    <row r="309" spans="2:12" ht="12.75">
      <c r="B309" s="216" t="s">
        <v>146</v>
      </c>
      <c r="C309" s="325"/>
      <c r="D309" s="214"/>
      <c r="E309" s="211"/>
      <c r="F309" s="213"/>
      <c r="G309" s="211"/>
      <c r="H309" s="211"/>
      <c r="I309" s="211"/>
      <c r="J309" s="214"/>
      <c r="K309" s="211"/>
      <c r="L309" s="211"/>
    </row>
    <row r="310" spans="3:12" ht="12.75">
      <c r="C310" s="318" t="s">
        <v>307</v>
      </c>
      <c r="D310" s="292">
        <v>687</v>
      </c>
      <c r="E310" s="219">
        <v>3189</v>
      </c>
      <c r="F310" s="293">
        <v>3876</v>
      </c>
      <c r="G310" s="219">
        <v>68</v>
      </c>
      <c r="H310" s="219">
        <v>189</v>
      </c>
      <c r="I310" s="219">
        <v>257</v>
      </c>
      <c r="J310" s="292">
        <v>755</v>
      </c>
      <c r="K310" s="219">
        <v>3378</v>
      </c>
      <c r="L310" s="219">
        <v>4133</v>
      </c>
    </row>
    <row r="311" spans="3:12" ht="12.75">
      <c r="C311" s="318" t="s">
        <v>468</v>
      </c>
      <c r="D311" s="292">
        <v>487</v>
      </c>
      <c r="E311" s="219">
        <v>3012</v>
      </c>
      <c r="F311" s="293">
        <v>3499</v>
      </c>
      <c r="G311" s="219">
        <v>101</v>
      </c>
      <c r="H311" s="219">
        <v>327</v>
      </c>
      <c r="I311" s="219">
        <v>428</v>
      </c>
      <c r="J311" s="292">
        <v>588</v>
      </c>
      <c r="K311" s="219">
        <v>3339</v>
      </c>
      <c r="L311" s="219">
        <v>3927</v>
      </c>
    </row>
    <row r="312" spans="3:12" ht="12.75">
      <c r="C312" s="318" t="s">
        <v>308</v>
      </c>
      <c r="D312" s="292">
        <v>6</v>
      </c>
      <c r="E312" s="219">
        <v>11</v>
      </c>
      <c r="F312" s="293">
        <v>17</v>
      </c>
      <c r="G312" s="219">
        <v>7</v>
      </c>
      <c r="H312" s="219">
        <v>25</v>
      </c>
      <c r="I312" s="219">
        <v>32</v>
      </c>
      <c r="J312" s="292">
        <v>13</v>
      </c>
      <c r="K312" s="219">
        <v>36</v>
      </c>
      <c r="L312" s="219">
        <v>49</v>
      </c>
    </row>
    <row r="313" spans="3:12" ht="12.75">
      <c r="C313" s="318" t="s">
        <v>385</v>
      </c>
      <c r="D313" s="292">
        <v>12</v>
      </c>
      <c r="E313" s="219">
        <v>66</v>
      </c>
      <c r="F313" s="293">
        <v>78</v>
      </c>
      <c r="G313" s="219">
        <v>0</v>
      </c>
      <c r="H313" s="219">
        <v>1</v>
      </c>
      <c r="I313" s="219">
        <v>1</v>
      </c>
      <c r="J313" s="292">
        <v>12</v>
      </c>
      <c r="K313" s="219">
        <v>67</v>
      </c>
      <c r="L313" s="219">
        <v>79</v>
      </c>
    </row>
    <row r="314" spans="3:12" ht="12.75">
      <c r="C314" s="318" t="s">
        <v>309</v>
      </c>
      <c r="D314" s="292">
        <v>148</v>
      </c>
      <c r="E314" s="219">
        <v>332</v>
      </c>
      <c r="F314" s="293">
        <v>480</v>
      </c>
      <c r="G314" s="219">
        <v>119</v>
      </c>
      <c r="H314" s="219">
        <v>197</v>
      </c>
      <c r="I314" s="219">
        <v>316</v>
      </c>
      <c r="J314" s="292">
        <v>267</v>
      </c>
      <c r="K314" s="219">
        <v>529</v>
      </c>
      <c r="L314" s="219">
        <v>796</v>
      </c>
    </row>
    <row r="315" spans="3:12" ht="12.75">
      <c r="C315" s="318" t="s">
        <v>310</v>
      </c>
      <c r="D315" s="292">
        <v>109</v>
      </c>
      <c r="E315" s="219">
        <v>242</v>
      </c>
      <c r="F315" s="293">
        <v>351</v>
      </c>
      <c r="G315" s="219">
        <v>81</v>
      </c>
      <c r="H315" s="219">
        <v>120</v>
      </c>
      <c r="I315" s="219">
        <v>201</v>
      </c>
      <c r="J315" s="292">
        <v>190</v>
      </c>
      <c r="K315" s="219">
        <v>362</v>
      </c>
      <c r="L315" s="219">
        <v>552</v>
      </c>
    </row>
    <row r="316" spans="3:12" ht="12.75">
      <c r="C316" s="318" t="s">
        <v>313</v>
      </c>
      <c r="D316" s="292">
        <v>22</v>
      </c>
      <c r="E316" s="219">
        <v>97</v>
      </c>
      <c r="F316" s="293">
        <v>119</v>
      </c>
      <c r="G316" s="219">
        <v>5</v>
      </c>
      <c r="H316" s="219">
        <v>25</v>
      </c>
      <c r="I316" s="219">
        <v>30</v>
      </c>
      <c r="J316" s="292">
        <v>27</v>
      </c>
      <c r="K316" s="219">
        <v>122</v>
      </c>
      <c r="L316" s="219">
        <v>149</v>
      </c>
    </row>
    <row r="317" spans="3:12" ht="12.75">
      <c r="C317" s="318" t="s">
        <v>314</v>
      </c>
      <c r="D317" s="292">
        <v>135</v>
      </c>
      <c r="E317" s="219">
        <v>744</v>
      </c>
      <c r="F317" s="293">
        <v>879</v>
      </c>
      <c r="G317" s="219">
        <v>11</v>
      </c>
      <c r="H317" s="219">
        <v>48</v>
      </c>
      <c r="I317" s="219">
        <v>59</v>
      </c>
      <c r="J317" s="292">
        <v>146</v>
      </c>
      <c r="K317" s="219">
        <v>792</v>
      </c>
      <c r="L317" s="219">
        <v>938</v>
      </c>
    </row>
    <row r="318" spans="3:12" ht="12.75">
      <c r="C318" s="325" t="s">
        <v>300</v>
      </c>
      <c r="D318" s="315">
        <f>SUM(D310:D317)</f>
        <v>1606</v>
      </c>
      <c r="E318" s="316">
        <f aca="true" t="shared" si="60" ref="E318:L318">SUM(E310:E317)</f>
        <v>7693</v>
      </c>
      <c r="F318" s="317">
        <f t="shared" si="60"/>
        <v>9299</v>
      </c>
      <c r="G318" s="316">
        <f t="shared" si="60"/>
        <v>392</v>
      </c>
      <c r="H318" s="316">
        <f t="shared" si="60"/>
        <v>932</v>
      </c>
      <c r="I318" s="316">
        <f t="shared" si="60"/>
        <v>1324</v>
      </c>
      <c r="J318" s="315">
        <f t="shared" si="60"/>
        <v>1998</v>
      </c>
      <c r="K318" s="316">
        <f t="shared" si="60"/>
        <v>8625</v>
      </c>
      <c r="L318" s="316">
        <f t="shared" si="60"/>
        <v>10623</v>
      </c>
    </row>
    <row r="319" spans="2:12" ht="12.75">
      <c r="B319" s="812" t="s">
        <v>196</v>
      </c>
      <c r="C319" s="813"/>
      <c r="D319" s="214"/>
      <c r="E319" s="211"/>
      <c r="F319" s="213"/>
      <c r="G319" s="211"/>
      <c r="H319" s="211"/>
      <c r="I319" s="211"/>
      <c r="J319" s="214"/>
      <c r="K319" s="211"/>
      <c r="L319" s="211"/>
    </row>
    <row r="320" spans="1:12" ht="12.75">
      <c r="A320" s="212"/>
      <c r="B320" s="212"/>
      <c r="C320" s="318" t="s">
        <v>307</v>
      </c>
      <c r="D320" s="292">
        <v>2846</v>
      </c>
      <c r="E320" s="219">
        <v>4723</v>
      </c>
      <c r="F320" s="293">
        <v>7569</v>
      </c>
      <c r="G320" s="219">
        <v>102</v>
      </c>
      <c r="H320" s="219">
        <v>199</v>
      </c>
      <c r="I320" s="293">
        <v>301</v>
      </c>
      <c r="J320" s="292">
        <v>2948</v>
      </c>
      <c r="K320" s="219">
        <v>4922</v>
      </c>
      <c r="L320" s="219">
        <v>7870</v>
      </c>
    </row>
    <row r="321" spans="1:12" ht="12.75">
      <c r="A321" s="212"/>
      <c r="C321" s="318" t="s">
        <v>468</v>
      </c>
      <c r="D321" s="292">
        <v>1418</v>
      </c>
      <c r="E321" s="219">
        <v>2285</v>
      </c>
      <c r="F321" s="293">
        <v>3703</v>
      </c>
      <c r="G321" s="219">
        <v>31</v>
      </c>
      <c r="H321" s="219">
        <v>87</v>
      </c>
      <c r="I321" s="293">
        <v>118</v>
      </c>
      <c r="J321" s="292">
        <v>1449</v>
      </c>
      <c r="K321" s="219">
        <v>2372</v>
      </c>
      <c r="L321" s="219">
        <v>3821</v>
      </c>
    </row>
    <row r="322" spans="1:12" ht="12.75">
      <c r="A322" s="212"/>
      <c r="C322" s="318" t="s">
        <v>308</v>
      </c>
      <c r="D322" s="292">
        <v>322</v>
      </c>
      <c r="E322" s="219">
        <v>466</v>
      </c>
      <c r="F322" s="293">
        <v>788</v>
      </c>
      <c r="G322" s="219">
        <v>62</v>
      </c>
      <c r="H322" s="219">
        <v>107</v>
      </c>
      <c r="I322" s="293">
        <v>169</v>
      </c>
      <c r="J322" s="292">
        <v>384</v>
      </c>
      <c r="K322" s="219">
        <v>573</v>
      </c>
      <c r="L322" s="219">
        <v>957</v>
      </c>
    </row>
    <row r="323" spans="1:12" ht="12.75">
      <c r="A323" s="212"/>
      <c r="C323" s="318" t="s">
        <v>385</v>
      </c>
      <c r="D323" s="292">
        <v>2</v>
      </c>
      <c r="E323" s="219">
        <v>10</v>
      </c>
      <c r="F323" s="293">
        <v>12</v>
      </c>
      <c r="G323" s="219">
        <v>0</v>
      </c>
      <c r="H323" s="219">
        <v>0</v>
      </c>
      <c r="I323" s="293">
        <v>0</v>
      </c>
      <c r="J323" s="292">
        <v>2</v>
      </c>
      <c r="K323" s="219">
        <v>10</v>
      </c>
      <c r="L323" s="219">
        <v>12</v>
      </c>
    </row>
    <row r="324" spans="3:12" ht="12.75">
      <c r="C324" s="318" t="s">
        <v>309</v>
      </c>
      <c r="D324" s="292">
        <v>142</v>
      </c>
      <c r="E324" s="219">
        <v>161</v>
      </c>
      <c r="F324" s="293">
        <v>303</v>
      </c>
      <c r="G324" s="219">
        <v>81</v>
      </c>
      <c r="H324" s="219">
        <v>92</v>
      </c>
      <c r="I324" s="293">
        <v>173</v>
      </c>
      <c r="J324" s="292">
        <v>223</v>
      </c>
      <c r="K324" s="219">
        <v>253</v>
      </c>
      <c r="L324" s="219">
        <v>476</v>
      </c>
    </row>
    <row r="325" spans="3:12" ht="12.75">
      <c r="C325" s="318" t="s">
        <v>310</v>
      </c>
      <c r="D325" s="292">
        <v>119</v>
      </c>
      <c r="E325" s="219">
        <v>147</v>
      </c>
      <c r="F325" s="293">
        <v>266</v>
      </c>
      <c r="G325" s="219">
        <v>82</v>
      </c>
      <c r="H325" s="219">
        <v>94</v>
      </c>
      <c r="I325" s="293">
        <v>176</v>
      </c>
      <c r="J325" s="292">
        <v>201</v>
      </c>
      <c r="K325" s="219">
        <v>241</v>
      </c>
      <c r="L325" s="219">
        <v>442</v>
      </c>
    </row>
    <row r="326" spans="3:12" ht="12.75">
      <c r="C326" s="318" t="s">
        <v>313</v>
      </c>
      <c r="D326" s="292">
        <v>56</v>
      </c>
      <c r="E326" s="219">
        <v>81</v>
      </c>
      <c r="F326" s="293">
        <v>137</v>
      </c>
      <c r="G326" s="219">
        <v>3</v>
      </c>
      <c r="H326" s="219">
        <v>11</v>
      </c>
      <c r="I326" s="293">
        <v>14</v>
      </c>
      <c r="J326" s="292">
        <v>59</v>
      </c>
      <c r="K326" s="219">
        <v>92</v>
      </c>
      <c r="L326" s="219">
        <v>151</v>
      </c>
    </row>
    <row r="327" spans="2:12" ht="12.75">
      <c r="B327" s="212"/>
      <c r="C327" s="207" t="s">
        <v>314</v>
      </c>
      <c r="D327" s="229">
        <v>92</v>
      </c>
      <c r="E327" s="228">
        <v>276</v>
      </c>
      <c r="F327" s="230">
        <v>368</v>
      </c>
      <c r="G327" s="228">
        <v>1</v>
      </c>
      <c r="H327" s="228">
        <v>12</v>
      </c>
      <c r="I327" s="230">
        <v>13</v>
      </c>
      <c r="J327" s="229">
        <v>93</v>
      </c>
      <c r="K327" s="228">
        <v>288</v>
      </c>
      <c r="L327" s="228">
        <v>381</v>
      </c>
    </row>
    <row r="328" spans="2:12" ht="12.75">
      <c r="B328" s="212"/>
      <c r="C328" s="325" t="s">
        <v>300</v>
      </c>
      <c r="D328" s="214">
        <f>SUM(D320:D327)</f>
        <v>4997</v>
      </c>
      <c r="E328" s="211">
        <f aca="true" t="shared" si="61" ref="E328:L328">SUM(E320:E327)</f>
        <v>8149</v>
      </c>
      <c r="F328" s="213">
        <f t="shared" si="61"/>
        <v>13146</v>
      </c>
      <c r="G328" s="211">
        <f t="shared" si="61"/>
        <v>362</v>
      </c>
      <c r="H328" s="211">
        <f t="shared" si="61"/>
        <v>602</v>
      </c>
      <c r="I328" s="213">
        <f t="shared" si="61"/>
        <v>964</v>
      </c>
      <c r="J328" s="214">
        <f t="shared" si="61"/>
        <v>5359</v>
      </c>
      <c r="K328" s="211">
        <f t="shared" si="61"/>
        <v>8751</v>
      </c>
      <c r="L328" s="211">
        <f t="shared" si="61"/>
        <v>14110</v>
      </c>
    </row>
    <row r="329" spans="2:12" ht="12.75">
      <c r="B329" s="216" t="s">
        <v>140</v>
      </c>
      <c r="C329" s="325"/>
      <c r="D329" s="214"/>
      <c r="E329" s="211"/>
      <c r="F329" s="213"/>
      <c r="G329" s="211"/>
      <c r="H329" s="211"/>
      <c r="I329" s="211"/>
      <c r="J329" s="214"/>
      <c r="K329" s="211"/>
      <c r="L329" s="211"/>
    </row>
    <row r="330" spans="2:12" ht="12.75">
      <c r="B330" s="212"/>
      <c r="C330" s="258" t="s">
        <v>307</v>
      </c>
      <c r="D330" s="292">
        <v>73</v>
      </c>
      <c r="E330" s="219">
        <v>512</v>
      </c>
      <c r="F330" s="293">
        <v>585</v>
      </c>
      <c r="G330" s="219">
        <v>0</v>
      </c>
      <c r="H330" s="219">
        <v>9</v>
      </c>
      <c r="I330" s="293">
        <v>9</v>
      </c>
      <c r="J330" s="292">
        <v>73</v>
      </c>
      <c r="K330" s="219">
        <v>521</v>
      </c>
      <c r="L330" s="219">
        <v>594</v>
      </c>
    </row>
    <row r="331" spans="1:12" ht="12.75">
      <c r="A331" s="318"/>
      <c r="C331" s="258" t="s">
        <v>468</v>
      </c>
      <c r="D331" s="292">
        <v>160</v>
      </c>
      <c r="E331" s="219">
        <v>655</v>
      </c>
      <c r="F331" s="293">
        <v>815</v>
      </c>
      <c r="G331" s="219">
        <v>7</v>
      </c>
      <c r="H331" s="219">
        <v>36</v>
      </c>
      <c r="I331" s="293">
        <v>43</v>
      </c>
      <c r="J331" s="292">
        <v>167</v>
      </c>
      <c r="K331" s="219">
        <v>691</v>
      </c>
      <c r="L331" s="219">
        <v>858</v>
      </c>
    </row>
    <row r="332" spans="1:12" ht="12.75">
      <c r="A332" s="318"/>
      <c r="C332" s="258" t="s">
        <v>308</v>
      </c>
      <c r="D332" s="292">
        <v>0</v>
      </c>
      <c r="E332" s="219">
        <v>3</v>
      </c>
      <c r="F332" s="293">
        <v>3</v>
      </c>
      <c r="G332" s="219">
        <v>3</v>
      </c>
      <c r="H332" s="219">
        <v>6</v>
      </c>
      <c r="I332" s="293">
        <v>9</v>
      </c>
      <c r="J332" s="292">
        <v>3</v>
      </c>
      <c r="K332" s="219">
        <v>9</v>
      </c>
      <c r="L332" s="219">
        <v>12</v>
      </c>
    </row>
    <row r="333" spans="1:12" ht="12.75">
      <c r="A333" s="318"/>
      <c r="C333" s="258" t="s">
        <v>309</v>
      </c>
      <c r="D333" s="292">
        <v>10</v>
      </c>
      <c r="E333" s="219">
        <v>29</v>
      </c>
      <c r="F333" s="293">
        <v>39</v>
      </c>
      <c r="G333" s="219">
        <v>7</v>
      </c>
      <c r="H333" s="219">
        <v>6</v>
      </c>
      <c r="I333" s="293">
        <v>13</v>
      </c>
      <c r="J333" s="292">
        <v>17</v>
      </c>
      <c r="K333" s="219">
        <v>35</v>
      </c>
      <c r="L333" s="219">
        <v>52</v>
      </c>
    </row>
    <row r="334" spans="3:12" ht="12.75">
      <c r="C334" s="258" t="s">
        <v>310</v>
      </c>
      <c r="D334" s="292">
        <v>11</v>
      </c>
      <c r="E334" s="219">
        <v>37</v>
      </c>
      <c r="F334" s="293">
        <v>48</v>
      </c>
      <c r="G334" s="219">
        <v>8</v>
      </c>
      <c r="H334" s="219">
        <v>7</v>
      </c>
      <c r="I334" s="293">
        <v>15</v>
      </c>
      <c r="J334" s="292">
        <v>19</v>
      </c>
      <c r="K334" s="219">
        <v>44</v>
      </c>
      <c r="L334" s="219">
        <v>63</v>
      </c>
    </row>
    <row r="335" spans="3:12" ht="12.75">
      <c r="C335" s="258" t="s">
        <v>313</v>
      </c>
      <c r="D335" s="292">
        <v>10</v>
      </c>
      <c r="E335" s="219">
        <v>34</v>
      </c>
      <c r="F335" s="293">
        <v>44</v>
      </c>
      <c r="G335" s="219">
        <v>1</v>
      </c>
      <c r="H335" s="219">
        <v>4</v>
      </c>
      <c r="I335" s="293">
        <v>5</v>
      </c>
      <c r="J335" s="292">
        <v>11</v>
      </c>
      <c r="K335" s="219">
        <v>38</v>
      </c>
      <c r="L335" s="219">
        <v>49</v>
      </c>
    </row>
    <row r="336" spans="3:12" ht="12.75">
      <c r="C336" s="318" t="s">
        <v>314</v>
      </c>
      <c r="D336" s="292">
        <v>70</v>
      </c>
      <c r="E336" s="219">
        <v>266</v>
      </c>
      <c r="F336" s="293">
        <v>336</v>
      </c>
      <c r="G336" s="219">
        <v>3</v>
      </c>
      <c r="H336" s="219">
        <v>10</v>
      </c>
      <c r="I336" s="293">
        <v>13</v>
      </c>
      <c r="J336" s="292">
        <v>73</v>
      </c>
      <c r="K336" s="219">
        <v>276</v>
      </c>
      <c r="L336" s="219">
        <v>349</v>
      </c>
    </row>
    <row r="337" spans="2:12" ht="12.75">
      <c r="B337" s="318"/>
      <c r="C337" s="325" t="s">
        <v>300</v>
      </c>
      <c r="D337" s="315">
        <f aca="true" t="shared" si="62" ref="D337:L337">SUM(D330:D336)</f>
        <v>334</v>
      </c>
      <c r="E337" s="316">
        <f t="shared" si="62"/>
        <v>1536</v>
      </c>
      <c r="F337" s="317">
        <f t="shared" si="62"/>
        <v>1870</v>
      </c>
      <c r="G337" s="316">
        <f t="shared" si="62"/>
        <v>29</v>
      </c>
      <c r="H337" s="316">
        <f t="shared" si="62"/>
        <v>78</v>
      </c>
      <c r="I337" s="317">
        <f t="shared" si="62"/>
        <v>107</v>
      </c>
      <c r="J337" s="315">
        <f t="shared" si="62"/>
        <v>363</v>
      </c>
      <c r="K337" s="316">
        <f t="shared" si="62"/>
        <v>1614</v>
      </c>
      <c r="L337" s="316">
        <f t="shared" si="62"/>
        <v>1977</v>
      </c>
    </row>
    <row r="338" spans="2:12" ht="12.75">
      <c r="B338" s="331" t="s">
        <v>141</v>
      </c>
      <c r="C338" s="325"/>
      <c r="D338" s="214"/>
      <c r="E338" s="211"/>
      <c r="F338" s="213"/>
      <c r="G338" s="211"/>
      <c r="H338" s="211"/>
      <c r="I338" s="211"/>
      <c r="J338" s="214"/>
      <c r="K338" s="211"/>
      <c r="L338" s="211"/>
    </row>
    <row r="339" spans="2:12" ht="12.75">
      <c r="B339" s="318"/>
      <c r="C339" s="318" t="s">
        <v>307</v>
      </c>
      <c r="D339" s="332">
        <v>594</v>
      </c>
      <c r="E339" s="333">
        <v>1548</v>
      </c>
      <c r="F339" s="334">
        <v>2142</v>
      </c>
      <c r="G339" s="333">
        <v>31</v>
      </c>
      <c r="H339" s="333">
        <v>97</v>
      </c>
      <c r="I339" s="333">
        <v>128</v>
      </c>
      <c r="J339" s="332">
        <v>625</v>
      </c>
      <c r="K339" s="333">
        <v>1645</v>
      </c>
      <c r="L339" s="333">
        <v>2270</v>
      </c>
    </row>
    <row r="340" spans="3:12" ht="12.75">
      <c r="C340" s="258" t="s">
        <v>468</v>
      </c>
      <c r="D340" s="292">
        <v>257</v>
      </c>
      <c r="E340" s="219">
        <v>723</v>
      </c>
      <c r="F340" s="293">
        <v>980</v>
      </c>
      <c r="G340" s="219">
        <v>29</v>
      </c>
      <c r="H340" s="219">
        <v>100</v>
      </c>
      <c r="I340" s="219">
        <v>129</v>
      </c>
      <c r="J340" s="292">
        <v>286</v>
      </c>
      <c r="K340" s="219">
        <v>823</v>
      </c>
      <c r="L340" s="219">
        <v>1109</v>
      </c>
    </row>
    <row r="341" spans="3:12" ht="12.75">
      <c r="C341" s="258" t="s">
        <v>308</v>
      </c>
      <c r="D341" s="292">
        <v>20</v>
      </c>
      <c r="E341" s="219">
        <v>60</v>
      </c>
      <c r="F341" s="293">
        <v>80</v>
      </c>
      <c r="G341" s="219">
        <v>0</v>
      </c>
      <c r="H341" s="219">
        <v>14</v>
      </c>
      <c r="I341" s="219">
        <v>14</v>
      </c>
      <c r="J341" s="292">
        <v>20</v>
      </c>
      <c r="K341" s="219">
        <v>74</v>
      </c>
      <c r="L341" s="219">
        <v>94</v>
      </c>
    </row>
    <row r="342" spans="3:12" ht="12.75">
      <c r="C342" s="258" t="s">
        <v>385</v>
      </c>
      <c r="D342" s="292">
        <v>29</v>
      </c>
      <c r="E342" s="219">
        <v>82</v>
      </c>
      <c r="F342" s="293">
        <v>111</v>
      </c>
      <c r="G342" s="219">
        <v>0</v>
      </c>
      <c r="H342" s="219">
        <v>3</v>
      </c>
      <c r="I342" s="219">
        <v>3</v>
      </c>
      <c r="J342" s="292">
        <v>29</v>
      </c>
      <c r="K342" s="219">
        <v>85</v>
      </c>
      <c r="L342" s="219">
        <v>114</v>
      </c>
    </row>
    <row r="343" spans="3:12" ht="12.75">
      <c r="C343" s="258" t="s">
        <v>309</v>
      </c>
      <c r="D343" s="292">
        <v>191</v>
      </c>
      <c r="E343" s="219">
        <v>230</v>
      </c>
      <c r="F343" s="293">
        <v>421</v>
      </c>
      <c r="G343" s="219">
        <v>96</v>
      </c>
      <c r="H343" s="219">
        <v>141</v>
      </c>
      <c r="I343" s="219">
        <v>237</v>
      </c>
      <c r="J343" s="292">
        <v>287</v>
      </c>
      <c r="K343" s="219">
        <v>371</v>
      </c>
      <c r="L343" s="219">
        <v>658</v>
      </c>
    </row>
    <row r="344" spans="3:12" ht="12.75">
      <c r="C344" s="258" t="s">
        <v>310</v>
      </c>
      <c r="D344" s="292">
        <v>69</v>
      </c>
      <c r="E344" s="219">
        <v>143</v>
      </c>
      <c r="F344" s="293">
        <v>212</v>
      </c>
      <c r="G344" s="219">
        <v>40</v>
      </c>
      <c r="H344" s="219">
        <v>69</v>
      </c>
      <c r="I344" s="219">
        <v>109</v>
      </c>
      <c r="J344" s="292">
        <v>109</v>
      </c>
      <c r="K344" s="219">
        <v>212</v>
      </c>
      <c r="L344" s="219">
        <v>321</v>
      </c>
    </row>
    <row r="345" spans="3:12" ht="12.75">
      <c r="C345" s="258" t="s">
        <v>313</v>
      </c>
      <c r="D345" s="292">
        <v>12</v>
      </c>
      <c r="E345" s="219">
        <v>30</v>
      </c>
      <c r="F345" s="293">
        <v>42</v>
      </c>
      <c r="G345" s="219">
        <v>9</v>
      </c>
      <c r="H345" s="219">
        <v>20</v>
      </c>
      <c r="I345" s="219">
        <v>29</v>
      </c>
      <c r="J345" s="292">
        <v>21</v>
      </c>
      <c r="K345" s="219">
        <v>50</v>
      </c>
      <c r="L345" s="219">
        <v>71</v>
      </c>
    </row>
    <row r="346" spans="3:12" ht="12.75">
      <c r="C346" s="258" t="s">
        <v>314</v>
      </c>
      <c r="D346" s="292">
        <v>38</v>
      </c>
      <c r="E346" s="219">
        <v>134</v>
      </c>
      <c r="F346" s="293">
        <v>172</v>
      </c>
      <c r="G346" s="219">
        <v>6</v>
      </c>
      <c r="H346" s="219">
        <v>15</v>
      </c>
      <c r="I346" s="219">
        <v>21</v>
      </c>
      <c r="J346" s="292">
        <v>44</v>
      </c>
      <c r="K346" s="219">
        <v>149</v>
      </c>
      <c r="L346" s="219">
        <v>193</v>
      </c>
    </row>
    <row r="347" spans="3:12" ht="12.75">
      <c r="C347" s="325" t="s">
        <v>300</v>
      </c>
      <c r="D347" s="315">
        <f>SUM(D339:D346)</f>
        <v>1210</v>
      </c>
      <c r="E347" s="316">
        <f aca="true" t="shared" si="63" ref="E347:L347">SUM(E339:E346)</f>
        <v>2950</v>
      </c>
      <c r="F347" s="317">
        <f t="shared" si="63"/>
        <v>4160</v>
      </c>
      <c r="G347" s="316">
        <f t="shared" si="63"/>
        <v>211</v>
      </c>
      <c r="H347" s="316">
        <f t="shared" si="63"/>
        <v>459</v>
      </c>
      <c r="I347" s="317">
        <f t="shared" si="63"/>
        <v>670</v>
      </c>
      <c r="J347" s="315">
        <f t="shared" si="63"/>
        <v>1421</v>
      </c>
      <c r="K347" s="316">
        <f t="shared" si="63"/>
        <v>3409</v>
      </c>
      <c r="L347" s="316">
        <f t="shared" si="63"/>
        <v>4830</v>
      </c>
    </row>
    <row r="348" spans="2:12" ht="12.75">
      <c r="B348" s="216" t="s">
        <v>149</v>
      </c>
      <c r="C348" s="325"/>
      <c r="D348" s="214"/>
      <c r="E348" s="211"/>
      <c r="F348" s="213"/>
      <c r="G348" s="211"/>
      <c r="H348" s="211"/>
      <c r="I348" s="211"/>
      <c r="J348" s="214"/>
      <c r="K348" s="211"/>
      <c r="L348" s="211"/>
    </row>
    <row r="349" spans="2:12" ht="12.75">
      <c r="B349" s="212"/>
      <c r="C349" s="318" t="s">
        <v>307</v>
      </c>
      <c r="D349" s="332">
        <v>106</v>
      </c>
      <c r="E349" s="333">
        <v>179</v>
      </c>
      <c r="F349" s="334">
        <v>285</v>
      </c>
      <c r="G349" s="333">
        <v>30</v>
      </c>
      <c r="H349" s="333">
        <v>22</v>
      </c>
      <c r="I349" s="333">
        <v>52</v>
      </c>
      <c r="J349" s="332">
        <v>136</v>
      </c>
      <c r="K349" s="333">
        <v>201</v>
      </c>
      <c r="L349" s="333">
        <v>337</v>
      </c>
    </row>
    <row r="350" spans="3:12" ht="12.75">
      <c r="C350" s="318" t="s">
        <v>468</v>
      </c>
      <c r="D350" s="292">
        <v>63</v>
      </c>
      <c r="E350" s="219">
        <v>121</v>
      </c>
      <c r="F350" s="293">
        <v>184</v>
      </c>
      <c r="G350" s="219">
        <v>16</v>
      </c>
      <c r="H350" s="219">
        <v>15</v>
      </c>
      <c r="I350" s="219">
        <v>31</v>
      </c>
      <c r="J350" s="292">
        <v>79</v>
      </c>
      <c r="K350" s="219">
        <v>136</v>
      </c>
      <c r="L350" s="219">
        <v>215</v>
      </c>
    </row>
    <row r="351" spans="3:12" ht="12.75">
      <c r="C351" s="318" t="s">
        <v>308</v>
      </c>
      <c r="D351" s="292">
        <v>21</v>
      </c>
      <c r="E351" s="219">
        <v>40</v>
      </c>
      <c r="F351" s="293">
        <v>61</v>
      </c>
      <c r="G351" s="219">
        <v>20</v>
      </c>
      <c r="H351" s="219">
        <v>10</v>
      </c>
      <c r="I351" s="219">
        <v>30</v>
      </c>
      <c r="J351" s="292">
        <v>41</v>
      </c>
      <c r="K351" s="219">
        <v>50</v>
      </c>
      <c r="L351" s="219">
        <v>91</v>
      </c>
    </row>
    <row r="352" spans="3:12" ht="12.75">
      <c r="C352" s="318" t="s">
        <v>309</v>
      </c>
      <c r="D352" s="292">
        <v>3</v>
      </c>
      <c r="E352" s="219">
        <v>1</v>
      </c>
      <c r="F352" s="293">
        <v>4</v>
      </c>
      <c r="G352" s="219">
        <v>0</v>
      </c>
      <c r="H352" s="219">
        <v>0</v>
      </c>
      <c r="I352" s="219">
        <v>0</v>
      </c>
      <c r="J352" s="292">
        <v>3</v>
      </c>
      <c r="K352" s="219">
        <v>1</v>
      </c>
      <c r="L352" s="219">
        <v>4</v>
      </c>
    </row>
    <row r="353" spans="3:12" ht="12.75">
      <c r="C353" s="207" t="s">
        <v>310</v>
      </c>
      <c r="D353" s="229">
        <v>4</v>
      </c>
      <c r="E353" s="219">
        <v>3</v>
      </c>
      <c r="F353" s="293">
        <v>7</v>
      </c>
      <c r="G353" s="219">
        <v>1</v>
      </c>
      <c r="H353" s="219">
        <v>0</v>
      </c>
      <c r="I353" s="293">
        <v>1</v>
      </c>
      <c r="J353" s="292">
        <v>5</v>
      </c>
      <c r="K353" s="219">
        <v>3</v>
      </c>
      <c r="L353" s="219">
        <v>8</v>
      </c>
    </row>
    <row r="354" spans="3:12" ht="12.75">
      <c r="C354" s="325" t="s">
        <v>300</v>
      </c>
      <c r="D354" s="214">
        <f aca="true" t="shared" si="64" ref="D354:L354">SUM(D349:D353)</f>
        <v>197</v>
      </c>
      <c r="E354" s="316">
        <f t="shared" si="64"/>
        <v>344</v>
      </c>
      <c r="F354" s="317">
        <f t="shared" si="64"/>
        <v>541</v>
      </c>
      <c r="G354" s="316">
        <f t="shared" si="64"/>
        <v>67</v>
      </c>
      <c r="H354" s="316">
        <f t="shared" si="64"/>
        <v>47</v>
      </c>
      <c r="I354" s="317">
        <f t="shared" si="64"/>
        <v>114</v>
      </c>
      <c r="J354" s="315">
        <f t="shared" si="64"/>
        <v>264</v>
      </c>
      <c r="K354" s="316">
        <f t="shared" si="64"/>
        <v>391</v>
      </c>
      <c r="L354" s="316">
        <f t="shared" si="64"/>
        <v>655</v>
      </c>
    </row>
    <row r="355" spans="2:12" ht="12.75">
      <c r="B355" s="216" t="s">
        <v>142</v>
      </c>
      <c r="C355" s="325"/>
      <c r="D355" s="214"/>
      <c r="E355" s="211"/>
      <c r="F355" s="213"/>
      <c r="G355" s="211"/>
      <c r="H355" s="211"/>
      <c r="I355" s="211"/>
      <c r="J355" s="214"/>
      <c r="K355" s="211"/>
      <c r="L355" s="211"/>
    </row>
    <row r="356" spans="2:12" ht="12.75">
      <c r="B356" s="212"/>
      <c r="C356" s="258" t="s">
        <v>307</v>
      </c>
      <c r="D356" s="292">
        <v>952</v>
      </c>
      <c r="E356" s="219">
        <v>843</v>
      </c>
      <c r="F356" s="293">
        <v>1795</v>
      </c>
      <c r="G356" s="219">
        <v>7</v>
      </c>
      <c r="H356" s="219">
        <v>14</v>
      </c>
      <c r="I356" s="219">
        <v>21</v>
      </c>
      <c r="J356" s="292">
        <v>959</v>
      </c>
      <c r="K356" s="219">
        <v>857</v>
      </c>
      <c r="L356" s="219">
        <v>1816</v>
      </c>
    </row>
    <row r="357" spans="3:12" ht="12.75">
      <c r="C357" s="258" t="s">
        <v>468</v>
      </c>
      <c r="D357" s="292">
        <v>494</v>
      </c>
      <c r="E357" s="219">
        <v>447</v>
      </c>
      <c r="F357" s="293">
        <v>941</v>
      </c>
      <c r="G357" s="219">
        <v>177</v>
      </c>
      <c r="H357" s="219">
        <v>217</v>
      </c>
      <c r="I357" s="219">
        <v>394</v>
      </c>
      <c r="J357" s="292">
        <v>671</v>
      </c>
      <c r="K357" s="219">
        <v>664</v>
      </c>
      <c r="L357" s="219">
        <v>1335</v>
      </c>
    </row>
    <row r="358" spans="3:12" ht="12.75">
      <c r="C358" s="258" t="s">
        <v>308</v>
      </c>
      <c r="D358" s="292">
        <v>8</v>
      </c>
      <c r="E358" s="219">
        <v>6</v>
      </c>
      <c r="F358" s="293">
        <v>14</v>
      </c>
      <c r="G358" s="219">
        <v>0</v>
      </c>
      <c r="H358" s="219">
        <v>1</v>
      </c>
      <c r="I358" s="219">
        <v>1</v>
      </c>
      <c r="J358" s="292">
        <v>8</v>
      </c>
      <c r="K358" s="219">
        <v>7</v>
      </c>
      <c r="L358" s="219">
        <v>15</v>
      </c>
    </row>
    <row r="359" spans="3:12" ht="12.75">
      <c r="C359" s="258" t="s">
        <v>385</v>
      </c>
      <c r="D359" s="292">
        <v>7</v>
      </c>
      <c r="E359" s="219">
        <v>9</v>
      </c>
      <c r="F359" s="293">
        <v>16</v>
      </c>
      <c r="G359" s="219">
        <v>0</v>
      </c>
      <c r="H359" s="219">
        <v>0</v>
      </c>
      <c r="I359" s="219">
        <v>0</v>
      </c>
      <c r="J359" s="292">
        <v>7</v>
      </c>
      <c r="K359" s="219">
        <v>9</v>
      </c>
      <c r="L359" s="219">
        <v>16</v>
      </c>
    </row>
    <row r="360" spans="3:12" ht="12.75">
      <c r="C360" s="258" t="s">
        <v>309</v>
      </c>
      <c r="D360" s="292">
        <v>358</v>
      </c>
      <c r="E360" s="219">
        <v>301</v>
      </c>
      <c r="F360" s="293">
        <v>659</v>
      </c>
      <c r="G360" s="219">
        <v>307</v>
      </c>
      <c r="H360" s="219">
        <v>254</v>
      </c>
      <c r="I360" s="219">
        <v>561</v>
      </c>
      <c r="J360" s="292">
        <v>665</v>
      </c>
      <c r="K360" s="219">
        <v>555</v>
      </c>
      <c r="L360" s="219">
        <v>1220</v>
      </c>
    </row>
    <row r="361" spans="3:12" ht="12.75">
      <c r="C361" s="258" t="s">
        <v>310</v>
      </c>
      <c r="D361" s="292">
        <v>263</v>
      </c>
      <c r="E361" s="219">
        <v>231</v>
      </c>
      <c r="F361" s="293">
        <v>494</v>
      </c>
      <c r="G361" s="219">
        <v>259</v>
      </c>
      <c r="H361" s="219">
        <v>206</v>
      </c>
      <c r="I361" s="219">
        <v>465</v>
      </c>
      <c r="J361" s="292">
        <v>522</v>
      </c>
      <c r="K361" s="219">
        <v>437</v>
      </c>
      <c r="L361" s="219">
        <v>959</v>
      </c>
    </row>
    <row r="362" spans="3:12" ht="12.75">
      <c r="C362" s="258" t="s">
        <v>313</v>
      </c>
      <c r="D362" s="292">
        <v>16</v>
      </c>
      <c r="E362" s="219">
        <v>8</v>
      </c>
      <c r="F362" s="293">
        <v>24</v>
      </c>
      <c r="G362" s="219">
        <v>0</v>
      </c>
      <c r="H362" s="219">
        <v>3</v>
      </c>
      <c r="I362" s="219">
        <v>3</v>
      </c>
      <c r="J362" s="292">
        <v>16</v>
      </c>
      <c r="K362" s="219">
        <v>11</v>
      </c>
      <c r="L362" s="219">
        <v>27</v>
      </c>
    </row>
    <row r="363" spans="3:12" ht="12.75">
      <c r="C363" s="325" t="s">
        <v>300</v>
      </c>
      <c r="D363" s="315">
        <f>SUM(D356:D362)</f>
        <v>2098</v>
      </c>
      <c r="E363" s="316">
        <f aca="true" t="shared" si="65" ref="E363:L363">SUM(E356:E362)</f>
        <v>1845</v>
      </c>
      <c r="F363" s="317">
        <f t="shared" si="65"/>
        <v>3943</v>
      </c>
      <c r="G363" s="316">
        <f t="shared" si="65"/>
        <v>750</v>
      </c>
      <c r="H363" s="316">
        <f t="shared" si="65"/>
        <v>695</v>
      </c>
      <c r="I363" s="317">
        <f t="shared" si="65"/>
        <v>1445</v>
      </c>
      <c r="J363" s="315">
        <f t="shared" si="65"/>
        <v>2848</v>
      </c>
      <c r="K363" s="316">
        <f t="shared" si="65"/>
        <v>2540</v>
      </c>
      <c r="L363" s="316">
        <f t="shared" si="65"/>
        <v>5388</v>
      </c>
    </row>
    <row r="364" spans="2:12" ht="28.5" customHeight="1">
      <c r="B364" s="812" t="s">
        <v>157</v>
      </c>
      <c r="C364" s="813"/>
      <c r="D364" s="292"/>
      <c r="E364" s="219"/>
      <c r="F364" s="293"/>
      <c r="G364" s="219"/>
      <c r="H364" s="219"/>
      <c r="I364" s="219"/>
      <c r="J364" s="292"/>
      <c r="K364" s="219"/>
      <c r="L364" s="219"/>
    </row>
    <row r="365" spans="2:12" ht="12.75">
      <c r="B365" s="212"/>
      <c r="C365" s="207" t="s">
        <v>468</v>
      </c>
      <c r="D365" s="229">
        <v>0</v>
      </c>
      <c r="E365" s="228">
        <v>1</v>
      </c>
      <c r="F365" s="230">
        <v>1</v>
      </c>
      <c r="G365" s="228">
        <v>39</v>
      </c>
      <c r="H365" s="228">
        <v>22</v>
      </c>
      <c r="I365" s="230">
        <v>61</v>
      </c>
      <c r="J365" s="229">
        <v>39</v>
      </c>
      <c r="K365" s="228">
        <v>23</v>
      </c>
      <c r="L365" s="228">
        <v>62</v>
      </c>
    </row>
    <row r="366" spans="3:12" ht="12.75">
      <c r="C366" s="325" t="s">
        <v>300</v>
      </c>
      <c r="D366" s="214">
        <f>SUM(D365)</f>
        <v>0</v>
      </c>
      <c r="E366" s="211">
        <f aca="true" t="shared" si="66" ref="E366:L366">SUM(E365)</f>
        <v>1</v>
      </c>
      <c r="F366" s="213">
        <f t="shared" si="66"/>
        <v>1</v>
      </c>
      <c r="G366" s="211">
        <f t="shared" si="66"/>
        <v>39</v>
      </c>
      <c r="H366" s="211">
        <f t="shared" si="66"/>
        <v>22</v>
      </c>
      <c r="I366" s="213">
        <f t="shared" si="66"/>
        <v>61</v>
      </c>
      <c r="J366" s="214">
        <f t="shared" si="66"/>
        <v>39</v>
      </c>
      <c r="K366" s="211">
        <f t="shared" si="66"/>
        <v>23</v>
      </c>
      <c r="L366" s="211">
        <f t="shared" si="66"/>
        <v>62</v>
      </c>
    </row>
    <row r="367" spans="2:12" ht="27" customHeight="1">
      <c r="B367" s="814" t="s">
        <v>158</v>
      </c>
      <c r="C367" s="815"/>
      <c r="D367" s="214"/>
      <c r="E367" s="211"/>
      <c r="F367" s="213"/>
      <c r="G367" s="211"/>
      <c r="H367" s="211"/>
      <c r="I367" s="211"/>
      <c r="J367" s="214"/>
      <c r="K367" s="211"/>
      <c r="L367" s="211"/>
    </row>
    <row r="368" spans="2:12" ht="12.75">
      <c r="B368" s="212"/>
      <c r="C368" s="207" t="s">
        <v>468</v>
      </c>
      <c r="D368" s="292">
        <v>94</v>
      </c>
      <c r="E368" s="219">
        <v>35</v>
      </c>
      <c r="F368" s="293">
        <v>129</v>
      </c>
      <c r="G368" s="219">
        <v>60</v>
      </c>
      <c r="H368" s="219">
        <v>28</v>
      </c>
      <c r="I368" s="293">
        <v>88</v>
      </c>
      <c r="J368" s="292">
        <v>154</v>
      </c>
      <c r="K368" s="219">
        <v>63</v>
      </c>
      <c r="L368" s="219">
        <v>217</v>
      </c>
    </row>
    <row r="369" spans="2:12" ht="12.75">
      <c r="B369" s="212"/>
      <c r="C369" s="207" t="s">
        <v>308</v>
      </c>
      <c r="D369" s="229">
        <v>7</v>
      </c>
      <c r="E369" s="228">
        <v>3</v>
      </c>
      <c r="F369" s="230">
        <v>10</v>
      </c>
      <c r="G369" s="228">
        <v>9</v>
      </c>
      <c r="H369" s="228">
        <v>3</v>
      </c>
      <c r="I369" s="230">
        <v>12</v>
      </c>
      <c r="J369" s="292">
        <v>16</v>
      </c>
      <c r="K369" s="219">
        <v>6</v>
      </c>
      <c r="L369" s="219">
        <v>22</v>
      </c>
    </row>
    <row r="370" spans="3:12" ht="12.75">
      <c r="C370" s="325" t="s">
        <v>300</v>
      </c>
      <c r="D370" s="214">
        <f>SUM(D368:D369)</f>
        <v>101</v>
      </c>
      <c r="E370" s="211">
        <f aca="true" t="shared" si="67" ref="E370:L370">SUM(E368:E369)</f>
        <v>38</v>
      </c>
      <c r="F370" s="213">
        <f t="shared" si="67"/>
        <v>139</v>
      </c>
      <c r="G370" s="211">
        <f t="shared" si="67"/>
        <v>69</v>
      </c>
      <c r="H370" s="211">
        <f t="shared" si="67"/>
        <v>31</v>
      </c>
      <c r="I370" s="213">
        <f t="shared" si="67"/>
        <v>100</v>
      </c>
      <c r="J370" s="315">
        <f t="shared" si="67"/>
        <v>170</v>
      </c>
      <c r="K370" s="316">
        <f t="shared" si="67"/>
        <v>69</v>
      </c>
      <c r="L370" s="316">
        <f t="shared" si="67"/>
        <v>239</v>
      </c>
    </row>
    <row r="371" spans="2:12" ht="12.75">
      <c r="B371" s="812" t="s">
        <v>159</v>
      </c>
      <c r="C371" s="813"/>
      <c r="D371" s="292"/>
      <c r="E371" s="219"/>
      <c r="F371" s="293"/>
      <c r="G371" s="219"/>
      <c r="H371" s="219"/>
      <c r="I371" s="219"/>
      <c r="J371" s="292"/>
      <c r="K371" s="219"/>
      <c r="L371" s="219"/>
    </row>
    <row r="372" spans="2:12" ht="12.75">
      <c r="B372" s="212"/>
      <c r="C372" s="207" t="s">
        <v>468</v>
      </c>
      <c r="D372" s="229">
        <v>0</v>
      </c>
      <c r="E372" s="228">
        <v>0</v>
      </c>
      <c r="F372" s="230">
        <v>0</v>
      </c>
      <c r="G372" s="228">
        <v>28</v>
      </c>
      <c r="H372" s="228">
        <v>18</v>
      </c>
      <c r="I372" s="230">
        <v>46</v>
      </c>
      <c r="J372" s="229">
        <v>28</v>
      </c>
      <c r="K372" s="228">
        <v>18</v>
      </c>
      <c r="L372" s="228">
        <v>46</v>
      </c>
    </row>
    <row r="373" spans="3:12" ht="12.75">
      <c r="C373" s="325" t="s">
        <v>300</v>
      </c>
      <c r="D373" s="214">
        <f>SUM(D372)</f>
        <v>0</v>
      </c>
      <c r="E373" s="211">
        <f aca="true" t="shared" si="68" ref="E373:L373">SUM(E372)</f>
        <v>0</v>
      </c>
      <c r="F373" s="213">
        <f t="shared" si="68"/>
        <v>0</v>
      </c>
      <c r="G373" s="211">
        <f t="shared" si="68"/>
        <v>28</v>
      </c>
      <c r="H373" s="211">
        <f t="shared" si="68"/>
        <v>18</v>
      </c>
      <c r="I373" s="213">
        <f t="shared" si="68"/>
        <v>46</v>
      </c>
      <c r="J373" s="214">
        <f t="shared" si="68"/>
        <v>28</v>
      </c>
      <c r="K373" s="211">
        <f t="shared" si="68"/>
        <v>18</v>
      </c>
      <c r="L373" s="211">
        <f t="shared" si="68"/>
        <v>46</v>
      </c>
    </row>
    <row r="374" spans="2:12" ht="12.75">
      <c r="B374" s="216" t="s">
        <v>150</v>
      </c>
      <c r="C374" s="325"/>
      <c r="D374" s="214"/>
      <c r="E374" s="211"/>
      <c r="F374" s="213"/>
      <c r="G374" s="211"/>
      <c r="H374" s="211"/>
      <c r="I374" s="211"/>
      <c r="J374" s="214"/>
      <c r="K374" s="211"/>
      <c r="L374" s="211"/>
    </row>
    <row r="375" spans="3:12" ht="12.75">
      <c r="C375" s="207" t="s">
        <v>307</v>
      </c>
      <c r="D375" s="292">
        <v>468</v>
      </c>
      <c r="E375" s="219">
        <v>1346</v>
      </c>
      <c r="F375" s="293">
        <v>1814</v>
      </c>
      <c r="G375" s="219">
        <v>33</v>
      </c>
      <c r="H375" s="219">
        <v>93</v>
      </c>
      <c r="I375" s="219">
        <v>126</v>
      </c>
      <c r="J375" s="292">
        <v>501</v>
      </c>
      <c r="K375" s="219">
        <v>1439</v>
      </c>
      <c r="L375" s="219">
        <v>1940</v>
      </c>
    </row>
    <row r="376" spans="3:12" ht="12.75">
      <c r="C376" s="207" t="s">
        <v>468</v>
      </c>
      <c r="D376" s="292">
        <v>205</v>
      </c>
      <c r="E376" s="219">
        <v>613</v>
      </c>
      <c r="F376" s="293">
        <v>818</v>
      </c>
      <c r="G376" s="219">
        <v>15</v>
      </c>
      <c r="H376" s="219">
        <v>50</v>
      </c>
      <c r="I376" s="219">
        <v>65</v>
      </c>
      <c r="J376" s="292">
        <v>220</v>
      </c>
      <c r="K376" s="219">
        <v>663</v>
      </c>
      <c r="L376" s="219">
        <v>883</v>
      </c>
    </row>
    <row r="377" spans="3:12" ht="12.75">
      <c r="C377" s="207" t="s">
        <v>309</v>
      </c>
      <c r="D377" s="292">
        <v>1</v>
      </c>
      <c r="E377" s="219">
        <v>5</v>
      </c>
      <c r="F377" s="293">
        <v>6</v>
      </c>
      <c r="G377" s="219">
        <v>0</v>
      </c>
      <c r="H377" s="219">
        <v>6</v>
      </c>
      <c r="I377" s="219">
        <v>6</v>
      </c>
      <c r="J377" s="292">
        <v>1</v>
      </c>
      <c r="K377" s="219">
        <v>11</v>
      </c>
      <c r="L377" s="219">
        <v>12</v>
      </c>
    </row>
    <row r="378" spans="3:12" ht="12.75">
      <c r="C378" s="207" t="s">
        <v>310</v>
      </c>
      <c r="D378" s="292">
        <v>1</v>
      </c>
      <c r="E378" s="219">
        <v>5</v>
      </c>
      <c r="F378" s="293">
        <v>6</v>
      </c>
      <c r="G378" s="219">
        <v>0</v>
      </c>
      <c r="H378" s="219">
        <v>6</v>
      </c>
      <c r="I378" s="219">
        <v>6</v>
      </c>
      <c r="J378" s="292">
        <v>1</v>
      </c>
      <c r="K378" s="219">
        <v>11</v>
      </c>
      <c r="L378" s="219">
        <v>12</v>
      </c>
    </row>
    <row r="379" spans="3:12" ht="12.75">
      <c r="C379" s="207" t="s">
        <v>313</v>
      </c>
      <c r="D379" s="292">
        <v>11</v>
      </c>
      <c r="E379" s="219">
        <v>52</v>
      </c>
      <c r="F379" s="293">
        <v>63</v>
      </c>
      <c r="G379" s="219">
        <v>5</v>
      </c>
      <c r="H379" s="219">
        <v>15</v>
      </c>
      <c r="I379" s="219">
        <v>20</v>
      </c>
      <c r="J379" s="292">
        <v>16</v>
      </c>
      <c r="K379" s="219">
        <v>67</v>
      </c>
      <c r="L379" s="219">
        <v>83</v>
      </c>
    </row>
    <row r="380" spans="3:12" ht="12.75">
      <c r="C380" s="207" t="s">
        <v>314</v>
      </c>
      <c r="D380" s="292">
        <v>22</v>
      </c>
      <c r="E380" s="219">
        <v>69</v>
      </c>
      <c r="F380" s="293">
        <v>91</v>
      </c>
      <c r="G380" s="219">
        <v>1</v>
      </c>
      <c r="H380" s="219">
        <v>4</v>
      </c>
      <c r="I380" s="219">
        <v>5</v>
      </c>
      <c r="J380" s="292">
        <v>23</v>
      </c>
      <c r="K380" s="219">
        <v>73</v>
      </c>
      <c r="L380" s="219">
        <v>96</v>
      </c>
    </row>
    <row r="381" spans="3:12" ht="12.75">
      <c r="C381" s="325" t="s">
        <v>300</v>
      </c>
      <c r="D381" s="315">
        <f aca="true" t="shared" si="69" ref="D381:L381">SUM(D375:D380)</f>
        <v>708</v>
      </c>
      <c r="E381" s="316">
        <f t="shared" si="69"/>
        <v>2090</v>
      </c>
      <c r="F381" s="317">
        <f t="shared" si="69"/>
        <v>2798</v>
      </c>
      <c r="G381" s="316">
        <f t="shared" si="69"/>
        <v>54</v>
      </c>
      <c r="H381" s="316">
        <f t="shared" si="69"/>
        <v>174</v>
      </c>
      <c r="I381" s="316">
        <f t="shared" si="69"/>
        <v>228</v>
      </c>
      <c r="J381" s="315">
        <f t="shared" si="69"/>
        <v>762</v>
      </c>
      <c r="K381" s="316">
        <f t="shared" si="69"/>
        <v>2264</v>
      </c>
      <c r="L381" s="316">
        <f t="shared" si="69"/>
        <v>3026</v>
      </c>
    </row>
    <row r="382" spans="2:12" ht="12.75">
      <c r="B382" s="216" t="s">
        <v>143</v>
      </c>
      <c r="C382" s="325"/>
      <c r="D382" s="214"/>
      <c r="E382" s="211"/>
      <c r="F382" s="213"/>
      <c r="G382" s="211"/>
      <c r="H382" s="211"/>
      <c r="I382" s="211"/>
      <c r="J382" s="214"/>
      <c r="K382" s="211"/>
      <c r="L382" s="211"/>
    </row>
    <row r="383" spans="2:12" ht="12.75">
      <c r="B383" s="212"/>
      <c r="C383" s="258" t="s">
        <v>307</v>
      </c>
      <c r="D383" s="292">
        <v>2308</v>
      </c>
      <c r="E383" s="219">
        <v>708</v>
      </c>
      <c r="F383" s="293">
        <v>3016</v>
      </c>
      <c r="G383" s="219">
        <v>45</v>
      </c>
      <c r="H383" s="219">
        <v>19</v>
      </c>
      <c r="I383" s="219">
        <v>64</v>
      </c>
      <c r="J383" s="292">
        <v>2353</v>
      </c>
      <c r="K383" s="219">
        <v>727</v>
      </c>
      <c r="L383" s="219">
        <v>3080</v>
      </c>
    </row>
    <row r="384" spans="3:12" ht="12.75">
      <c r="C384" s="258" t="s">
        <v>468</v>
      </c>
      <c r="D384" s="292">
        <v>1901</v>
      </c>
      <c r="E384" s="219">
        <v>490</v>
      </c>
      <c r="F384" s="293">
        <v>2391</v>
      </c>
      <c r="G384" s="219">
        <v>384</v>
      </c>
      <c r="H384" s="219">
        <v>190</v>
      </c>
      <c r="I384" s="219">
        <v>574</v>
      </c>
      <c r="J384" s="292">
        <v>2285</v>
      </c>
      <c r="K384" s="219">
        <v>680</v>
      </c>
      <c r="L384" s="219">
        <v>2965</v>
      </c>
    </row>
    <row r="385" spans="3:12" ht="12.75">
      <c r="C385" s="258" t="s">
        <v>308</v>
      </c>
      <c r="D385" s="292">
        <v>78</v>
      </c>
      <c r="E385" s="219">
        <v>32</v>
      </c>
      <c r="F385" s="293">
        <v>110</v>
      </c>
      <c r="G385" s="219">
        <v>78</v>
      </c>
      <c r="H385" s="219">
        <v>66</v>
      </c>
      <c r="I385" s="219">
        <v>144</v>
      </c>
      <c r="J385" s="292">
        <v>156</v>
      </c>
      <c r="K385" s="219">
        <v>98</v>
      </c>
      <c r="L385" s="219">
        <v>254</v>
      </c>
    </row>
    <row r="386" spans="3:12" ht="12.75">
      <c r="C386" s="258" t="s">
        <v>309</v>
      </c>
      <c r="D386" s="292">
        <v>792</v>
      </c>
      <c r="E386" s="219">
        <v>175</v>
      </c>
      <c r="F386" s="293">
        <v>967</v>
      </c>
      <c r="G386" s="219">
        <v>865</v>
      </c>
      <c r="H386" s="219">
        <v>333</v>
      </c>
      <c r="I386" s="219">
        <v>1198</v>
      </c>
      <c r="J386" s="292">
        <v>1657</v>
      </c>
      <c r="K386" s="219">
        <v>508</v>
      </c>
      <c r="L386" s="219">
        <v>2165</v>
      </c>
    </row>
    <row r="387" spans="3:12" ht="12.75" customHeight="1">
      <c r="C387" s="258" t="s">
        <v>310</v>
      </c>
      <c r="D387" s="292">
        <v>514</v>
      </c>
      <c r="E387" s="219">
        <v>112</v>
      </c>
      <c r="F387" s="293">
        <v>626</v>
      </c>
      <c r="G387" s="219">
        <v>509</v>
      </c>
      <c r="H387" s="219">
        <v>204</v>
      </c>
      <c r="I387" s="219">
        <v>713</v>
      </c>
      <c r="J387" s="292">
        <v>1023</v>
      </c>
      <c r="K387" s="219">
        <v>316</v>
      </c>
      <c r="L387" s="219">
        <v>1339</v>
      </c>
    </row>
    <row r="388" spans="3:12" ht="12.75">
      <c r="C388" s="258" t="s">
        <v>313</v>
      </c>
      <c r="D388" s="292">
        <v>57</v>
      </c>
      <c r="E388" s="219">
        <v>17</v>
      </c>
      <c r="F388" s="293">
        <v>74</v>
      </c>
      <c r="G388" s="219">
        <v>3</v>
      </c>
      <c r="H388" s="219">
        <v>0</v>
      </c>
      <c r="I388" s="219">
        <v>3</v>
      </c>
      <c r="J388" s="292">
        <v>60</v>
      </c>
      <c r="K388" s="219">
        <v>17</v>
      </c>
      <c r="L388" s="219">
        <v>77</v>
      </c>
    </row>
    <row r="389" spans="3:12" ht="12.75">
      <c r="C389" s="318" t="s">
        <v>314</v>
      </c>
      <c r="D389" s="292">
        <v>9</v>
      </c>
      <c r="E389" s="219">
        <v>0</v>
      </c>
      <c r="F389" s="293">
        <v>9</v>
      </c>
      <c r="G389" s="219">
        <v>1</v>
      </c>
      <c r="H389" s="219">
        <v>0</v>
      </c>
      <c r="I389" s="219">
        <v>1</v>
      </c>
      <c r="J389" s="292">
        <v>10</v>
      </c>
      <c r="K389" s="219">
        <v>0</v>
      </c>
      <c r="L389" s="219">
        <v>10</v>
      </c>
    </row>
    <row r="390" spans="3:12" ht="12.75">
      <c r="C390" s="325" t="s">
        <v>300</v>
      </c>
      <c r="D390" s="315">
        <f>SUM(D383:D389)</f>
        <v>5659</v>
      </c>
      <c r="E390" s="316">
        <f aca="true" t="shared" si="70" ref="E390:L390">SUM(E383:E389)</f>
        <v>1534</v>
      </c>
      <c r="F390" s="317">
        <f t="shared" si="70"/>
        <v>7193</v>
      </c>
      <c r="G390" s="316">
        <f t="shared" si="70"/>
        <v>1885</v>
      </c>
      <c r="H390" s="316">
        <f t="shared" si="70"/>
        <v>812</v>
      </c>
      <c r="I390" s="317">
        <f t="shared" si="70"/>
        <v>2697</v>
      </c>
      <c r="J390" s="315">
        <f t="shared" si="70"/>
        <v>7544</v>
      </c>
      <c r="K390" s="316">
        <f t="shared" si="70"/>
        <v>2346</v>
      </c>
      <c r="L390" s="316">
        <f t="shared" si="70"/>
        <v>9890</v>
      </c>
    </row>
    <row r="391" spans="2:12" ht="12.75">
      <c r="B391" s="216" t="s">
        <v>151</v>
      </c>
      <c r="C391" s="325"/>
      <c r="D391" s="214"/>
      <c r="E391" s="211"/>
      <c r="F391" s="213"/>
      <c r="G391" s="211"/>
      <c r="H391" s="211"/>
      <c r="I391" s="211"/>
      <c r="J391" s="214"/>
      <c r="K391" s="211"/>
      <c r="L391" s="211"/>
    </row>
    <row r="392" spans="2:12" ht="12.75">
      <c r="B392" s="212"/>
      <c r="C392" s="258" t="s">
        <v>307</v>
      </c>
      <c r="D392" s="292">
        <v>32</v>
      </c>
      <c r="E392" s="219">
        <v>5</v>
      </c>
      <c r="F392" s="293">
        <v>37</v>
      </c>
      <c r="G392" s="219">
        <v>3</v>
      </c>
      <c r="H392" s="219">
        <v>0</v>
      </c>
      <c r="I392" s="219">
        <v>3</v>
      </c>
      <c r="J392" s="292">
        <v>35</v>
      </c>
      <c r="K392" s="219">
        <v>5</v>
      </c>
      <c r="L392" s="219">
        <v>40</v>
      </c>
    </row>
    <row r="393" spans="3:12" ht="12.75">
      <c r="C393" s="258" t="s">
        <v>468</v>
      </c>
      <c r="D393" s="292">
        <v>19</v>
      </c>
      <c r="E393" s="219">
        <v>6</v>
      </c>
      <c r="F393" s="293">
        <v>25</v>
      </c>
      <c r="G393" s="219">
        <v>47</v>
      </c>
      <c r="H393" s="219">
        <v>16</v>
      </c>
      <c r="I393" s="219">
        <v>63</v>
      </c>
      <c r="J393" s="292">
        <v>66</v>
      </c>
      <c r="K393" s="219">
        <v>22</v>
      </c>
      <c r="L393" s="219">
        <v>88</v>
      </c>
    </row>
    <row r="394" spans="3:12" ht="12.75">
      <c r="C394" s="318" t="s">
        <v>310</v>
      </c>
      <c r="D394" s="292">
        <v>7</v>
      </c>
      <c r="E394" s="219">
        <v>9</v>
      </c>
      <c r="F394" s="293">
        <v>16</v>
      </c>
      <c r="G394" s="219">
        <v>9</v>
      </c>
      <c r="H394" s="219">
        <v>7</v>
      </c>
      <c r="I394" s="219">
        <v>16</v>
      </c>
      <c r="J394" s="292">
        <v>16</v>
      </c>
      <c r="K394" s="219">
        <v>16</v>
      </c>
      <c r="L394" s="219">
        <v>32</v>
      </c>
    </row>
    <row r="395" spans="3:12" ht="12.75">
      <c r="C395" s="318" t="s">
        <v>313</v>
      </c>
      <c r="D395" s="292">
        <v>4</v>
      </c>
      <c r="E395" s="219">
        <v>1</v>
      </c>
      <c r="F395" s="293">
        <v>5</v>
      </c>
      <c r="G395" s="219">
        <v>25</v>
      </c>
      <c r="H395" s="219">
        <v>4</v>
      </c>
      <c r="I395" s="219">
        <v>29</v>
      </c>
      <c r="J395" s="292">
        <v>29</v>
      </c>
      <c r="K395" s="219">
        <v>5</v>
      </c>
      <c r="L395" s="219">
        <v>34</v>
      </c>
    </row>
    <row r="396" spans="3:12" ht="12.75">
      <c r="C396" s="207" t="s">
        <v>314</v>
      </c>
      <c r="D396" s="229">
        <v>0</v>
      </c>
      <c r="E396" s="228">
        <v>0</v>
      </c>
      <c r="F396" s="230">
        <v>0</v>
      </c>
      <c r="G396" s="228">
        <v>4</v>
      </c>
      <c r="H396" s="228">
        <v>0</v>
      </c>
      <c r="I396" s="230">
        <v>4</v>
      </c>
      <c r="J396" s="229">
        <v>4</v>
      </c>
      <c r="K396" s="228">
        <v>0</v>
      </c>
      <c r="L396" s="228">
        <v>4</v>
      </c>
    </row>
    <row r="397" spans="3:12" ht="12.75">
      <c r="C397" s="325" t="s">
        <v>300</v>
      </c>
      <c r="D397" s="214">
        <f>SUM(D392:D396)</f>
        <v>62</v>
      </c>
      <c r="E397" s="211">
        <f aca="true" t="shared" si="71" ref="E397:L397">SUM(E392:E396)</f>
        <v>21</v>
      </c>
      <c r="F397" s="213">
        <f t="shared" si="71"/>
        <v>83</v>
      </c>
      <c r="G397" s="211">
        <f t="shared" si="71"/>
        <v>88</v>
      </c>
      <c r="H397" s="211">
        <f t="shared" si="71"/>
        <v>27</v>
      </c>
      <c r="I397" s="213">
        <f t="shared" si="71"/>
        <v>115</v>
      </c>
      <c r="J397" s="214">
        <f t="shared" si="71"/>
        <v>150</v>
      </c>
      <c r="K397" s="211">
        <f t="shared" si="71"/>
        <v>48</v>
      </c>
      <c r="L397" s="211">
        <f t="shared" si="71"/>
        <v>198</v>
      </c>
    </row>
    <row r="398" spans="2:12" ht="12.75">
      <c r="B398" s="216" t="s">
        <v>144</v>
      </c>
      <c r="C398" s="325"/>
      <c r="D398" s="214"/>
      <c r="E398" s="211"/>
      <c r="F398" s="213"/>
      <c r="G398" s="211"/>
      <c r="H398" s="211"/>
      <c r="I398" s="211"/>
      <c r="J398" s="214"/>
      <c r="K398" s="211"/>
      <c r="L398" s="211"/>
    </row>
    <row r="399" spans="2:12" ht="21" customHeight="1">
      <c r="B399" s="212"/>
      <c r="C399" s="318" t="s">
        <v>307</v>
      </c>
      <c r="D399" s="292">
        <v>2695</v>
      </c>
      <c r="E399" s="219">
        <v>1150</v>
      </c>
      <c r="F399" s="293">
        <v>3845</v>
      </c>
      <c r="G399" s="219">
        <v>118</v>
      </c>
      <c r="H399" s="219">
        <v>76</v>
      </c>
      <c r="I399" s="219">
        <v>194</v>
      </c>
      <c r="J399" s="292">
        <v>2813</v>
      </c>
      <c r="K399" s="219">
        <v>1226</v>
      </c>
      <c r="L399" s="219">
        <v>4039</v>
      </c>
    </row>
    <row r="400" spans="3:12" ht="15.75" customHeight="1">
      <c r="C400" s="318" t="s">
        <v>468</v>
      </c>
      <c r="D400" s="292">
        <v>1039</v>
      </c>
      <c r="E400" s="219">
        <v>612</v>
      </c>
      <c r="F400" s="293">
        <v>1651</v>
      </c>
      <c r="G400" s="219">
        <v>424</v>
      </c>
      <c r="H400" s="219">
        <v>357</v>
      </c>
      <c r="I400" s="219">
        <v>781</v>
      </c>
      <c r="J400" s="292">
        <v>1463</v>
      </c>
      <c r="K400" s="219">
        <v>969</v>
      </c>
      <c r="L400" s="219">
        <v>2432</v>
      </c>
    </row>
    <row r="401" spans="3:12" ht="12.75">
      <c r="C401" s="318" t="s">
        <v>308</v>
      </c>
      <c r="D401" s="292">
        <v>41</v>
      </c>
      <c r="E401" s="219">
        <v>22</v>
      </c>
      <c r="F401" s="293">
        <v>63</v>
      </c>
      <c r="G401" s="219">
        <v>31</v>
      </c>
      <c r="H401" s="219">
        <v>14</v>
      </c>
      <c r="I401" s="219">
        <v>45</v>
      </c>
      <c r="J401" s="292">
        <v>72</v>
      </c>
      <c r="K401" s="219">
        <v>36</v>
      </c>
      <c r="L401" s="219">
        <v>108</v>
      </c>
    </row>
    <row r="402" spans="3:12" ht="12.75">
      <c r="C402" s="318" t="s">
        <v>385</v>
      </c>
      <c r="D402" s="292">
        <v>13</v>
      </c>
      <c r="E402" s="219">
        <v>14</v>
      </c>
      <c r="F402" s="293">
        <v>27</v>
      </c>
      <c r="G402" s="219">
        <v>0</v>
      </c>
      <c r="H402" s="219">
        <v>1</v>
      </c>
      <c r="I402" s="219">
        <v>1</v>
      </c>
      <c r="J402" s="292">
        <v>13</v>
      </c>
      <c r="K402" s="219">
        <v>15</v>
      </c>
      <c r="L402" s="219">
        <v>28</v>
      </c>
    </row>
    <row r="403" spans="3:12" ht="12.75">
      <c r="C403" s="318" t="s">
        <v>309</v>
      </c>
      <c r="D403" s="292">
        <v>592</v>
      </c>
      <c r="E403" s="219">
        <v>359</v>
      </c>
      <c r="F403" s="293">
        <v>951</v>
      </c>
      <c r="G403" s="219">
        <v>455</v>
      </c>
      <c r="H403" s="219">
        <v>354</v>
      </c>
      <c r="I403" s="219">
        <v>809</v>
      </c>
      <c r="J403" s="292">
        <v>1047</v>
      </c>
      <c r="K403" s="219">
        <v>713</v>
      </c>
      <c r="L403" s="219">
        <v>1760</v>
      </c>
    </row>
    <row r="404" spans="3:12" ht="12.75">
      <c r="C404" s="318" t="s">
        <v>310</v>
      </c>
      <c r="D404" s="292">
        <v>675</v>
      </c>
      <c r="E404" s="219">
        <v>376</v>
      </c>
      <c r="F404" s="293">
        <v>1051</v>
      </c>
      <c r="G404" s="219">
        <v>468</v>
      </c>
      <c r="H404" s="219">
        <v>334</v>
      </c>
      <c r="I404" s="219">
        <v>802</v>
      </c>
      <c r="J404" s="292">
        <v>1143</v>
      </c>
      <c r="K404" s="219">
        <v>710</v>
      </c>
      <c r="L404" s="219">
        <v>1853</v>
      </c>
    </row>
    <row r="405" spans="3:12" ht="12.75">
      <c r="C405" s="318" t="s">
        <v>313</v>
      </c>
      <c r="D405" s="292">
        <v>17</v>
      </c>
      <c r="E405" s="219">
        <v>14</v>
      </c>
      <c r="F405" s="293">
        <v>31</v>
      </c>
      <c r="G405" s="219">
        <v>8</v>
      </c>
      <c r="H405" s="219">
        <v>2</v>
      </c>
      <c r="I405" s="219">
        <v>10</v>
      </c>
      <c r="J405" s="292">
        <v>25</v>
      </c>
      <c r="K405" s="219">
        <v>16</v>
      </c>
      <c r="L405" s="219">
        <v>41</v>
      </c>
    </row>
    <row r="406" spans="3:12" ht="12.75">
      <c r="C406" s="318" t="s">
        <v>314</v>
      </c>
      <c r="D406" s="292">
        <v>100</v>
      </c>
      <c r="E406" s="219">
        <v>31</v>
      </c>
      <c r="F406" s="293">
        <v>131</v>
      </c>
      <c r="G406" s="219">
        <v>3</v>
      </c>
      <c r="H406" s="219">
        <v>2</v>
      </c>
      <c r="I406" s="219">
        <v>5</v>
      </c>
      <c r="J406" s="292">
        <v>103</v>
      </c>
      <c r="K406" s="219">
        <v>33</v>
      </c>
      <c r="L406" s="219">
        <v>136</v>
      </c>
    </row>
    <row r="407" spans="3:12" ht="12.75">
      <c r="C407" s="325" t="s">
        <v>300</v>
      </c>
      <c r="D407" s="315">
        <f>SUM(D399:D406)</f>
        <v>5172</v>
      </c>
      <c r="E407" s="316">
        <f aca="true" t="shared" si="72" ref="E407:L407">SUM(E399:E406)</f>
        <v>2578</v>
      </c>
      <c r="F407" s="317">
        <f t="shared" si="72"/>
        <v>7750</v>
      </c>
      <c r="G407" s="316">
        <f t="shared" si="72"/>
        <v>1507</v>
      </c>
      <c r="H407" s="316">
        <f t="shared" si="72"/>
        <v>1140</v>
      </c>
      <c r="I407" s="317">
        <f t="shared" si="72"/>
        <v>2647</v>
      </c>
      <c r="J407" s="315">
        <f t="shared" si="72"/>
        <v>6679</v>
      </c>
      <c r="K407" s="316">
        <f t="shared" si="72"/>
        <v>3718</v>
      </c>
      <c r="L407" s="316">
        <f t="shared" si="72"/>
        <v>10397</v>
      </c>
    </row>
    <row r="408" spans="2:12" ht="12.75">
      <c r="B408" s="216" t="s">
        <v>145</v>
      </c>
      <c r="C408" s="325"/>
      <c r="D408" s="214"/>
      <c r="E408" s="211"/>
      <c r="F408" s="213"/>
      <c r="G408" s="211"/>
      <c r="H408" s="211"/>
      <c r="I408" s="211"/>
      <c r="J408" s="214"/>
      <c r="K408" s="211"/>
      <c r="L408" s="211"/>
    </row>
    <row r="409" spans="2:12" ht="12.75">
      <c r="B409" s="212"/>
      <c r="C409" s="318" t="s">
        <v>307</v>
      </c>
      <c r="D409" s="292">
        <v>350</v>
      </c>
      <c r="E409" s="219">
        <v>197</v>
      </c>
      <c r="F409" s="293">
        <v>547</v>
      </c>
      <c r="G409" s="219">
        <v>103</v>
      </c>
      <c r="H409" s="219">
        <v>92</v>
      </c>
      <c r="I409" s="219">
        <v>195</v>
      </c>
      <c r="J409" s="292">
        <v>453</v>
      </c>
      <c r="K409" s="219">
        <v>289</v>
      </c>
      <c r="L409" s="219">
        <v>742</v>
      </c>
    </row>
    <row r="410" spans="3:12" ht="12.75">
      <c r="C410" s="335" t="s">
        <v>468</v>
      </c>
      <c r="D410" s="292">
        <v>141</v>
      </c>
      <c r="E410" s="219">
        <v>76</v>
      </c>
      <c r="F410" s="293">
        <v>217</v>
      </c>
      <c r="G410" s="219">
        <v>62</v>
      </c>
      <c r="H410" s="219">
        <v>38</v>
      </c>
      <c r="I410" s="219">
        <v>100</v>
      </c>
      <c r="J410" s="292">
        <v>203</v>
      </c>
      <c r="K410" s="219">
        <v>114</v>
      </c>
      <c r="L410" s="219">
        <v>317</v>
      </c>
    </row>
    <row r="411" spans="3:12" ht="12.75">
      <c r="C411" s="318" t="s">
        <v>308</v>
      </c>
      <c r="D411" s="292">
        <v>9</v>
      </c>
      <c r="E411" s="219">
        <v>3</v>
      </c>
      <c r="F411" s="293">
        <v>12</v>
      </c>
      <c r="G411" s="219">
        <v>53</v>
      </c>
      <c r="H411" s="219">
        <v>15</v>
      </c>
      <c r="I411" s="219">
        <v>68</v>
      </c>
      <c r="J411" s="292">
        <v>62</v>
      </c>
      <c r="K411" s="219">
        <v>18</v>
      </c>
      <c r="L411" s="219">
        <v>80</v>
      </c>
    </row>
    <row r="412" spans="3:12" ht="12.75">
      <c r="C412" s="318" t="s">
        <v>385</v>
      </c>
      <c r="D412" s="292">
        <v>4</v>
      </c>
      <c r="E412" s="219">
        <v>2</v>
      </c>
      <c r="F412" s="293">
        <v>6</v>
      </c>
      <c r="G412" s="219">
        <v>0</v>
      </c>
      <c r="H412" s="219">
        <v>0</v>
      </c>
      <c r="I412" s="219">
        <v>0</v>
      </c>
      <c r="J412" s="292">
        <v>4</v>
      </c>
      <c r="K412" s="219">
        <v>2</v>
      </c>
      <c r="L412" s="219">
        <v>6</v>
      </c>
    </row>
    <row r="413" spans="3:12" ht="12.75">
      <c r="C413" s="318" t="s">
        <v>309</v>
      </c>
      <c r="D413" s="292">
        <v>39</v>
      </c>
      <c r="E413" s="219">
        <v>13</v>
      </c>
      <c r="F413" s="293">
        <v>52</v>
      </c>
      <c r="G413" s="219">
        <v>80</v>
      </c>
      <c r="H413" s="219">
        <v>36</v>
      </c>
      <c r="I413" s="219">
        <v>116</v>
      </c>
      <c r="J413" s="292">
        <v>119</v>
      </c>
      <c r="K413" s="219">
        <v>49</v>
      </c>
      <c r="L413" s="219">
        <v>168</v>
      </c>
    </row>
    <row r="414" spans="3:12" ht="12.75">
      <c r="C414" s="318" t="s">
        <v>310</v>
      </c>
      <c r="D414" s="292">
        <v>48</v>
      </c>
      <c r="E414" s="219">
        <v>18</v>
      </c>
      <c r="F414" s="293">
        <v>66</v>
      </c>
      <c r="G414" s="219">
        <v>31</v>
      </c>
      <c r="H414" s="219">
        <v>15</v>
      </c>
      <c r="I414" s="219">
        <v>46</v>
      </c>
      <c r="J414" s="292">
        <v>79</v>
      </c>
      <c r="K414" s="219">
        <v>33</v>
      </c>
      <c r="L414" s="219">
        <v>112</v>
      </c>
    </row>
    <row r="415" spans="3:12" ht="12.75">
      <c r="C415" s="318" t="s">
        <v>313</v>
      </c>
      <c r="D415" s="292">
        <v>20</v>
      </c>
      <c r="E415" s="219">
        <v>9</v>
      </c>
      <c r="F415" s="293">
        <v>29</v>
      </c>
      <c r="G415" s="219">
        <v>2</v>
      </c>
      <c r="H415" s="219">
        <v>1</v>
      </c>
      <c r="I415" s="219">
        <v>3</v>
      </c>
      <c r="J415" s="292">
        <v>22</v>
      </c>
      <c r="K415" s="219">
        <v>10</v>
      </c>
      <c r="L415" s="219">
        <v>32</v>
      </c>
    </row>
    <row r="416" spans="3:12" ht="12.75">
      <c r="C416" s="207" t="s">
        <v>314</v>
      </c>
      <c r="D416" s="229">
        <v>9</v>
      </c>
      <c r="E416" s="228">
        <v>7</v>
      </c>
      <c r="F416" s="230">
        <v>16</v>
      </c>
      <c r="G416" s="228">
        <v>1</v>
      </c>
      <c r="H416" s="228">
        <v>0</v>
      </c>
      <c r="I416" s="230">
        <v>1</v>
      </c>
      <c r="J416" s="229">
        <v>10</v>
      </c>
      <c r="K416" s="228">
        <v>7</v>
      </c>
      <c r="L416" s="228">
        <v>17</v>
      </c>
    </row>
    <row r="417" spans="3:12" ht="12.75">
      <c r="C417" s="325" t="s">
        <v>300</v>
      </c>
      <c r="D417" s="336">
        <f>SUM(D409:D416)</f>
        <v>620</v>
      </c>
      <c r="E417" s="337">
        <f aca="true" t="shared" si="73" ref="E417:L417">SUM(E409:E416)</f>
        <v>325</v>
      </c>
      <c r="F417" s="338">
        <f t="shared" si="73"/>
        <v>945</v>
      </c>
      <c r="G417" s="337">
        <f t="shared" si="73"/>
        <v>332</v>
      </c>
      <c r="H417" s="337">
        <f t="shared" si="73"/>
        <v>197</v>
      </c>
      <c r="I417" s="338">
        <f t="shared" si="73"/>
        <v>529</v>
      </c>
      <c r="J417" s="336">
        <f t="shared" si="73"/>
        <v>952</v>
      </c>
      <c r="K417" s="337">
        <f t="shared" si="73"/>
        <v>522</v>
      </c>
      <c r="L417" s="337">
        <f t="shared" si="73"/>
        <v>1474</v>
      </c>
    </row>
    <row r="418" spans="3:12" ht="12.75">
      <c r="C418" s="215" t="s">
        <v>347</v>
      </c>
      <c r="D418" s="214">
        <f>SUM(D417+D407+D397+D390+D381+D373+D370+D366+D363+D354+D347+D337+D328+D318+D308+D303+D298+D294+D284+D281+D278+D269+D261+D253+D248+D245+D235+D232+D229+D226+D217+D211+D203+D199+D196+D191+D187+D181+D178+D175+D172+D162+D156+D151+D145+D136+D133+D130+D121+D118+D113+D105+D102+D99,D96+D93+D89+D85)</f>
        <v>60056</v>
      </c>
      <c r="E418" s="211">
        <f aca="true" t="shared" si="74" ref="E418:L418">SUM(E417+E407+E397+E390+E381+E373+E370+E366+E363+E354+E347+E337+E328+E318+E308+E303+E298+E294+E284+E281+E278+E269+E261+E253+E248+E245+E235+E232+E229+E226+E217+E211+E203+E199+E196+E191+E187+E181+E178+E175+E172+E162+E156+E151+E145+E136+E133+E130+E121+E118+E113+E105+E102+E99,E96+E93+E89+E85)</f>
        <v>64256</v>
      </c>
      <c r="F418" s="213">
        <f t="shared" si="74"/>
        <v>124312</v>
      </c>
      <c r="G418" s="211">
        <f t="shared" si="74"/>
        <v>10944</v>
      </c>
      <c r="H418" s="211">
        <f t="shared" si="74"/>
        <v>11204</v>
      </c>
      <c r="I418" s="211">
        <f t="shared" si="74"/>
        <v>22148</v>
      </c>
      <c r="J418" s="214">
        <f t="shared" si="74"/>
        <v>71000</v>
      </c>
      <c r="K418" s="211">
        <f t="shared" si="74"/>
        <v>75460</v>
      </c>
      <c r="L418" s="211">
        <f t="shared" si="74"/>
        <v>146460</v>
      </c>
    </row>
    <row r="419" spans="3:12" ht="12.75">
      <c r="C419" s="215" t="s">
        <v>306</v>
      </c>
      <c r="D419" s="214">
        <f aca="true" t="shared" si="75" ref="D419:L419">SUM(D418,D74)</f>
        <v>108457</v>
      </c>
      <c r="E419" s="211">
        <f t="shared" si="75"/>
        <v>130220</v>
      </c>
      <c r="F419" s="213">
        <f t="shared" si="75"/>
        <v>238677</v>
      </c>
      <c r="G419" s="211">
        <f t="shared" si="75"/>
        <v>13551</v>
      </c>
      <c r="H419" s="211">
        <f t="shared" si="75"/>
        <v>15491</v>
      </c>
      <c r="I419" s="211">
        <f t="shared" si="75"/>
        <v>29042</v>
      </c>
      <c r="J419" s="214">
        <f t="shared" si="75"/>
        <v>122008</v>
      </c>
      <c r="K419" s="211">
        <f t="shared" si="75"/>
        <v>145711</v>
      </c>
      <c r="L419" s="211">
        <f t="shared" si="75"/>
        <v>267719</v>
      </c>
    </row>
  </sheetData>
  <sheetProtection/>
  <mergeCells count="39">
    <mergeCell ref="B28:C28"/>
    <mergeCell ref="B246:C246"/>
    <mergeCell ref="B176:C176"/>
    <mergeCell ref="B182:C182"/>
    <mergeCell ref="B200:C200"/>
    <mergeCell ref="B230:C230"/>
    <mergeCell ref="B100:C100"/>
    <mergeCell ref="B233:C233"/>
    <mergeCell ref="B197:C197"/>
    <mergeCell ref="B163:C163"/>
    <mergeCell ref="A2:L2"/>
    <mergeCell ref="A3:L3"/>
    <mergeCell ref="D5:F5"/>
    <mergeCell ref="G5:I5"/>
    <mergeCell ref="J5:L5"/>
    <mergeCell ref="B371:C371"/>
    <mergeCell ref="B299:C299"/>
    <mergeCell ref="B295:C295"/>
    <mergeCell ref="B319:C319"/>
    <mergeCell ref="B364:C364"/>
    <mergeCell ref="B367:C367"/>
    <mergeCell ref="B279:C279"/>
    <mergeCell ref="B254:C254"/>
    <mergeCell ref="B173:C173"/>
    <mergeCell ref="B134:C134"/>
    <mergeCell ref="B94:C94"/>
    <mergeCell ref="B179:C179"/>
    <mergeCell ref="B227:C227"/>
    <mergeCell ref="B192:C192"/>
    <mergeCell ref="B188:C188"/>
    <mergeCell ref="B31:C31"/>
    <mergeCell ref="B97:C97"/>
    <mergeCell ref="B131:C131"/>
    <mergeCell ref="B34:C34"/>
    <mergeCell ref="B37:C37"/>
    <mergeCell ref="B103:C103"/>
    <mergeCell ref="B114:C114"/>
    <mergeCell ref="B86:C86"/>
    <mergeCell ref="B90:C90"/>
  </mergeCells>
  <printOptions/>
  <pageMargins left="0.15748031496062992" right="0.15748031496062992" top="0.5905511811023623" bottom="0.5905511811023623" header="0.5118110236220472" footer="0.5118110236220472"/>
  <pageSetup horizontalDpi="600" verticalDpi="600" orientation="portrait" paperSize="9" scale="7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1">
      <selection activeCell="X62" sqref="X62"/>
    </sheetView>
  </sheetViews>
  <sheetFormatPr defaultColWidth="9.140625" defaultRowHeight="12.75"/>
  <cols>
    <col min="1" max="1" width="1.1484375" style="1" customWidth="1"/>
    <col min="2" max="2" width="47.7109375" style="0" customWidth="1"/>
    <col min="3" max="3" width="7.140625" style="0" customWidth="1"/>
    <col min="4" max="5" width="7.57421875" style="0" customWidth="1"/>
    <col min="6" max="6" width="8.28125" style="0" customWidth="1"/>
    <col min="7" max="8" width="7.140625" style="0" customWidth="1"/>
    <col min="9" max="9" width="7.57421875" style="0" customWidth="1"/>
    <col min="10" max="11" width="8.140625" style="0" customWidth="1"/>
  </cols>
  <sheetData>
    <row r="1" ht="15" customHeight="1">
      <c r="A1" s="1" t="s">
        <v>804</v>
      </c>
    </row>
    <row r="2" spans="1:11" ht="15" customHeight="1">
      <c r="A2" s="799" t="s">
        <v>375</v>
      </c>
      <c r="B2" s="805"/>
      <c r="C2" s="805"/>
      <c r="D2" s="805"/>
      <c r="E2" s="805"/>
      <c r="F2" s="805"/>
      <c r="G2" s="805"/>
      <c r="H2" s="805"/>
      <c r="I2" s="805"/>
      <c r="J2" s="805"/>
      <c r="K2" s="805"/>
    </row>
    <row r="3" spans="1:11" ht="12.75">
      <c r="A3" s="787" t="s">
        <v>200</v>
      </c>
      <c r="B3" s="787"/>
      <c r="C3" s="787"/>
      <c r="D3" s="787"/>
      <c r="E3" s="787"/>
      <c r="F3" s="787"/>
      <c r="G3" s="787"/>
      <c r="H3" s="787"/>
      <c r="I3" s="828"/>
      <c r="J3" s="828"/>
      <c r="K3" s="828"/>
    </row>
    <row r="4" spans="1:11" ht="13.5" thickBot="1">
      <c r="A4" s="98"/>
      <c r="B4" s="98"/>
      <c r="C4" s="98"/>
      <c r="D4" s="98"/>
      <c r="E4" s="98"/>
      <c r="F4" s="98"/>
      <c r="G4" s="98"/>
      <c r="H4" s="98"/>
      <c r="I4" s="99"/>
      <c r="J4" s="99"/>
      <c r="K4" s="99"/>
    </row>
    <row r="5" spans="1:11" s="18" customFormat="1" ht="27" customHeight="1">
      <c r="A5" s="104"/>
      <c r="B5" s="105"/>
      <c r="C5" s="802" t="s">
        <v>298</v>
      </c>
      <c r="D5" s="803"/>
      <c r="E5" s="804"/>
      <c r="F5" s="803" t="s">
        <v>299</v>
      </c>
      <c r="G5" s="803"/>
      <c r="H5" s="803"/>
      <c r="I5" s="802" t="s">
        <v>300</v>
      </c>
      <c r="J5" s="803"/>
      <c r="K5" s="803"/>
    </row>
    <row r="6" spans="1:11" s="18" customFormat="1" ht="15" customHeight="1">
      <c r="A6" s="31"/>
      <c r="B6" s="106"/>
      <c r="C6" s="101" t="s">
        <v>301</v>
      </c>
      <c r="D6" s="102" t="s">
        <v>302</v>
      </c>
      <c r="E6" s="103" t="s">
        <v>303</v>
      </c>
      <c r="F6" s="102" t="s">
        <v>301</v>
      </c>
      <c r="G6" s="102" t="s">
        <v>302</v>
      </c>
      <c r="H6" s="102" t="s">
        <v>303</v>
      </c>
      <c r="I6" s="101" t="s">
        <v>301</v>
      </c>
      <c r="J6" s="102" t="s">
        <v>302</v>
      </c>
      <c r="K6" s="102" t="s">
        <v>303</v>
      </c>
    </row>
    <row r="7" spans="1:9" ht="12.75">
      <c r="A7" s="1" t="s">
        <v>304</v>
      </c>
      <c r="C7" s="2"/>
      <c r="D7" s="3"/>
      <c r="E7" s="4"/>
      <c r="I7" s="5"/>
    </row>
    <row r="8" spans="2:11" ht="12.75">
      <c r="B8" t="s">
        <v>337</v>
      </c>
      <c r="C8" s="6">
        <v>154</v>
      </c>
      <c r="D8" s="7">
        <v>4356</v>
      </c>
      <c r="E8" s="8">
        <v>4510</v>
      </c>
      <c r="F8" s="9">
        <v>1</v>
      </c>
      <c r="G8" s="9">
        <v>89</v>
      </c>
      <c r="H8" s="9">
        <v>90</v>
      </c>
      <c r="I8" s="6">
        <v>155</v>
      </c>
      <c r="J8" s="9">
        <v>4445</v>
      </c>
      <c r="K8" s="9">
        <v>4600</v>
      </c>
    </row>
    <row r="9" spans="2:11" ht="12.75">
      <c r="B9" t="s">
        <v>338</v>
      </c>
      <c r="C9" s="6">
        <v>1191</v>
      </c>
      <c r="D9" s="7">
        <v>5325</v>
      </c>
      <c r="E9" s="8">
        <v>6516</v>
      </c>
      <c r="F9" s="9">
        <v>17</v>
      </c>
      <c r="G9" s="9">
        <v>76</v>
      </c>
      <c r="H9" s="9">
        <v>93</v>
      </c>
      <c r="I9" s="6">
        <v>1208</v>
      </c>
      <c r="J9" s="9">
        <v>5401</v>
      </c>
      <c r="K9" s="9">
        <v>6609</v>
      </c>
    </row>
    <row r="10" spans="2:11" ht="12.75">
      <c r="B10" t="s">
        <v>339</v>
      </c>
      <c r="C10" s="6">
        <v>4540</v>
      </c>
      <c r="D10" s="7">
        <v>4335</v>
      </c>
      <c r="E10" s="8">
        <v>8875</v>
      </c>
      <c r="F10" s="9">
        <v>122</v>
      </c>
      <c r="G10" s="9">
        <v>171</v>
      </c>
      <c r="H10" s="9">
        <v>293</v>
      </c>
      <c r="I10" s="6">
        <v>4662</v>
      </c>
      <c r="J10" s="9">
        <v>4506</v>
      </c>
      <c r="K10" s="9">
        <v>9168</v>
      </c>
    </row>
    <row r="11" spans="2:11" ht="12.75">
      <c r="B11" s="10" t="s">
        <v>300</v>
      </c>
      <c r="C11" s="11">
        <f aca="true" t="shared" si="0" ref="C11:H11">SUM(C8:C10)</f>
        <v>5885</v>
      </c>
      <c r="D11" s="12">
        <f>SUM(D8:D10)</f>
        <v>14016</v>
      </c>
      <c r="E11" s="13">
        <f t="shared" si="0"/>
        <v>19901</v>
      </c>
      <c r="F11" s="12">
        <f>SUM(F8:F10)</f>
        <v>140</v>
      </c>
      <c r="G11" s="12">
        <f t="shared" si="0"/>
        <v>336</v>
      </c>
      <c r="H11" s="12">
        <f t="shared" si="0"/>
        <v>476</v>
      </c>
      <c r="I11" s="11">
        <f>C11+F11</f>
        <v>6025</v>
      </c>
      <c r="J11" s="12">
        <f>D11+G11</f>
        <v>14352</v>
      </c>
      <c r="K11" s="12">
        <f>E11+H11</f>
        <v>20377</v>
      </c>
    </row>
    <row r="12" spans="1:11" ht="12.75">
      <c r="A12" s="1" t="s">
        <v>305</v>
      </c>
      <c r="B12" s="10"/>
      <c r="C12" s="14"/>
      <c r="D12" s="15"/>
      <c r="E12" s="16"/>
      <c r="F12" s="15"/>
      <c r="G12" s="15"/>
      <c r="H12" s="15"/>
      <c r="I12" s="14"/>
      <c r="J12" s="15"/>
      <c r="K12" s="15"/>
    </row>
    <row r="13" spans="2:11" ht="12.75">
      <c r="B13" s="27" t="s">
        <v>340</v>
      </c>
      <c r="C13" s="23">
        <v>67</v>
      </c>
      <c r="D13" s="24">
        <v>489</v>
      </c>
      <c r="E13" s="25">
        <v>556</v>
      </c>
      <c r="F13" s="24">
        <v>1</v>
      </c>
      <c r="G13" s="24">
        <v>2</v>
      </c>
      <c r="H13" s="24">
        <v>3</v>
      </c>
      <c r="I13" s="23">
        <v>68</v>
      </c>
      <c r="J13" s="24">
        <v>491</v>
      </c>
      <c r="K13" s="24">
        <v>559</v>
      </c>
    </row>
    <row r="14" spans="2:11" ht="12.75">
      <c r="B14" s="27" t="s">
        <v>498</v>
      </c>
      <c r="C14" s="23">
        <v>25</v>
      </c>
      <c r="D14" s="24">
        <v>69</v>
      </c>
      <c r="E14" s="25">
        <v>94</v>
      </c>
      <c r="F14" s="24">
        <v>1</v>
      </c>
      <c r="G14" s="24">
        <v>1</v>
      </c>
      <c r="H14" s="24">
        <v>2</v>
      </c>
      <c r="I14" s="23">
        <v>26</v>
      </c>
      <c r="J14" s="24">
        <v>70</v>
      </c>
      <c r="K14" s="24">
        <v>96</v>
      </c>
    </row>
    <row r="15" spans="2:11" ht="12.75">
      <c r="B15" t="s">
        <v>341</v>
      </c>
      <c r="C15" s="23">
        <v>24</v>
      </c>
      <c r="D15" s="24">
        <v>580</v>
      </c>
      <c r="E15" s="25">
        <v>604</v>
      </c>
      <c r="F15" s="26">
        <v>2</v>
      </c>
      <c r="G15" s="26">
        <v>4</v>
      </c>
      <c r="H15" s="26">
        <v>6</v>
      </c>
      <c r="I15" s="6">
        <v>26</v>
      </c>
      <c r="J15" s="9">
        <v>584</v>
      </c>
      <c r="K15" s="9">
        <v>610</v>
      </c>
    </row>
    <row r="16" spans="2:11" ht="12.75">
      <c r="B16" s="10" t="s">
        <v>300</v>
      </c>
      <c r="C16" s="11">
        <f aca="true" t="shared" si="1" ref="C16:H16">SUM(C13:C15)</f>
        <v>116</v>
      </c>
      <c r="D16" s="12">
        <f t="shared" si="1"/>
        <v>1138</v>
      </c>
      <c r="E16" s="13">
        <f t="shared" si="1"/>
        <v>1254</v>
      </c>
      <c r="F16" s="12">
        <f t="shared" si="1"/>
        <v>4</v>
      </c>
      <c r="G16" s="12">
        <f t="shared" si="1"/>
        <v>7</v>
      </c>
      <c r="H16" s="12">
        <f t="shared" si="1"/>
        <v>11</v>
      </c>
      <c r="I16" s="11">
        <f>C16+F16</f>
        <v>120</v>
      </c>
      <c r="J16" s="12">
        <f>D16+G16</f>
        <v>1145</v>
      </c>
      <c r="K16" s="12">
        <f>E16+H16</f>
        <v>1265</v>
      </c>
    </row>
    <row r="17" spans="1:11" ht="27" customHeight="1">
      <c r="A17" s="785" t="s">
        <v>169</v>
      </c>
      <c r="B17" s="786"/>
      <c r="C17" s="14"/>
      <c r="D17" s="15"/>
      <c r="E17" s="16"/>
      <c r="F17" s="15"/>
      <c r="G17" s="15"/>
      <c r="H17" s="15"/>
      <c r="I17" s="14"/>
      <c r="J17" s="15"/>
      <c r="K17" s="15"/>
    </row>
    <row r="18" spans="2:11" ht="12.75">
      <c r="B18" t="s">
        <v>397</v>
      </c>
      <c r="C18" s="23">
        <v>5</v>
      </c>
      <c r="D18" s="24">
        <v>11</v>
      </c>
      <c r="E18" s="25">
        <v>16</v>
      </c>
      <c r="F18" s="26">
        <v>0</v>
      </c>
      <c r="G18" s="26">
        <v>1</v>
      </c>
      <c r="H18" s="26">
        <v>1</v>
      </c>
      <c r="I18" s="6">
        <v>5</v>
      </c>
      <c r="J18" s="9">
        <v>12</v>
      </c>
      <c r="K18" s="9">
        <v>17</v>
      </c>
    </row>
    <row r="19" spans="2:11" ht="12.75">
      <c r="B19" s="10" t="s">
        <v>300</v>
      </c>
      <c r="C19" s="11">
        <f aca="true" t="shared" si="2" ref="C19:H19">SUM(C18)</f>
        <v>5</v>
      </c>
      <c r="D19" s="12">
        <f t="shared" si="2"/>
        <v>11</v>
      </c>
      <c r="E19" s="13">
        <f t="shared" si="2"/>
        <v>16</v>
      </c>
      <c r="F19" s="12">
        <f t="shared" si="2"/>
        <v>0</v>
      </c>
      <c r="G19" s="12">
        <f t="shared" si="2"/>
        <v>1</v>
      </c>
      <c r="H19" s="12">
        <f t="shared" si="2"/>
        <v>1</v>
      </c>
      <c r="I19" s="11">
        <f>C19+F19</f>
        <v>5</v>
      </c>
      <c r="J19" s="12">
        <f>D19+G19</f>
        <v>12</v>
      </c>
      <c r="K19" s="12">
        <f>E19+H19</f>
        <v>17</v>
      </c>
    </row>
    <row r="20" spans="1:11" ht="12.75">
      <c r="A20" s="1" t="s">
        <v>385</v>
      </c>
      <c r="B20" s="27"/>
      <c r="C20" s="81"/>
      <c r="D20" s="82"/>
      <c r="E20" s="83"/>
      <c r="F20" s="82"/>
      <c r="G20" s="82"/>
      <c r="H20" s="82"/>
      <c r="I20" s="23"/>
      <c r="J20" s="24"/>
      <c r="K20" s="24"/>
    </row>
    <row r="21" spans="2:11" ht="12.75" customHeight="1">
      <c r="B21" s="27" t="s">
        <v>401</v>
      </c>
      <c r="C21" s="81">
        <v>2</v>
      </c>
      <c r="D21" s="82">
        <v>10</v>
      </c>
      <c r="E21" s="83">
        <v>12</v>
      </c>
      <c r="F21" s="82">
        <v>0</v>
      </c>
      <c r="G21" s="82">
        <v>1</v>
      </c>
      <c r="H21" s="82">
        <v>1</v>
      </c>
      <c r="I21" s="23">
        <v>2</v>
      </c>
      <c r="J21" s="24">
        <v>11</v>
      </c>
      <c r="K21" s="24">
        <v>13</v>
      </c>
    </row>
    <row r="22" spans="2:11" ht="12.75" customHeight="1">
      <c r="B22" s="27" t="s">
        <v>392</v>
      </c>
      <c r="C22" s="81">
        <v>56</v>
      </c>
      <c r="D22" s="82">
        <v>117</v>
      </c>
      <c r="E22" s="83">
        <v>173</v>
      </c>
      <c r="F22" s="82">
        <v>3</v>
      </c>
      <c r="G22" s="82">
        <v>7</v>
      </c>
      <c r="H22" s="82">
        <v>10</v>
      </c>
      <c r="I22" s="23">
        <v>59</v>
      </c>
      <c r="J22" s="24">
        <v>124</v>
      </c>
      <c r="K22" s="24">
        <v>183</v>
      </c>
    </row>
    <row r="23" spans="2:11" ht="12.75" customHeight="1">
      <c r="B23" s="27" t="s">
        <v>402</v>
      </c>
      <c r="C23" s="81">
        <v>28</v>
      </c>
      <c r="D23" s="82">
        <v>30</v>
      </c>
      <c r="E23" s="83">
        <v>58</v>
      </c>
      <c r="F23" s="82">
        <v>0</v>
      </c>
      <c r="G23" s="82">
        <v>0</v>
      </c>
      <c r="H23" s="82">
        <v>0</v>
      </c>
      <c r="I23" s="23">
        <v>28</v>
      </c>
      <c r="J23" s="24">
        <v>30</v>
      </c>
      <c r="K23" s="24">
        <v>58</v>
      </c>
    </row>
    <row r="24" spans="2:11" ht="12.75" customHeight="1">
      <c r="B24" s="27" t="s">
        <v>403</v>
      </c>
      <c r="C24" s="81">
        <v>22</v>
      </c>
      <c r="D24" s="82">
        <v>50</v>
      </c>
      <c r="E24" s="83">
        <v>72</v>
      </c>
      <c r="F24" s="82">
        <v>0</v>
      </c>
      <c r="G24" s="82">
        <v>0</v>
      </c>
      <c r="H24" s="82">
        <v>0</v>
      </c>
      <c r="I24" s="23">
        <v>22</v>
      </c>
      <c r="J24" s="24">
        <v>50</v>
      </c>
      <c r="K24" s="24">
        <v>72</v>
      </c>
    </row>
    <row r="25" spans="2:11" ht="25.5" customHeight="1">
      <c r="B25" s="94" t="s">
        <v>194</v>
      </c>
      <c r="C25" s="81">
        <v>13</v>
      </c>
      <c r="D25" s="82">
        <v>26</v>
      </c>
      <c r="E25" s="83">
        <v>39</v>
      </c>
      <c r="F25" s="82">
        <v>1</v>
      </c>
      <c r="G25" s="82">
        <v>0</v>
      </c>
      <c r="H25" s="82">
        <v>1</v>
      </c>
      <c r="I25" s="23">
        <v>14</v>
      </c>
      <c r="J25" s="24">
        <v>26</v>
      </c>
      <c r="K25" s="24">
        <v>40</v>
      </c>
    </row>
    <row r="26" spans="2:11" ht="12.75" customHeight="1">
      <c r="B26" s="280" t="s">
        <v>177</v>
      </c>
      <c r="C26" s="81">
        <v>213</v>
      </c>
      <c r="D26" s="82">
        <v>449</v>
      </c>
      <c r="E26" s="83">
        <v>662</v>
      </c>
      <c r="F26" s="82">
        <v>18</v>
      </c>
      <c r="G26" s="82">
        <v>21</v>
      </c>
      <c r="H26" s="82">
        <v>39</v>
      </c>
      <c r="I26" s="23">
        <v>231</v>
      </c>
      <c r="J26" s="24">
        <v>470</v>
      </c>
      <c r="K26" s="24">
        <v>701</v>
      </c>
    </row>
    <row r="27" spans="2:11" ht="12.75" customHeight="1">
      <c r="B27" s="27" t="s">
        <v>407</v>
      </c>
      <c r="C27" s="81">
        <v>17</v>
      </c>
      <c r="D27" s="82">
        <v>7</v>
      </c>
      <c r="E27" s="83">
        <v>24</v>
      </c>
      <c r="F27" s="82">
        <v>0</v>
      </c>
      <c r="G27" s="82">
        <v>0</v>
      </c>
      <c r="H27" s="82">
        <v>0</v>
      </c>
      <c r="I27" s="23">
        <v>17</v>
      </c>
      <c r="J27" s="24">
        <v>7</v>
      </c>
      <c r="K27" s="24">
        <v>24</v>
      </c>
    </row>
    <row r="28" spans="2:11" ht="12.75" customHeight="1">
      <c r="B28" s="27" t="s">
        <v>395</v>
      </c>
      <c r="C28" s="81">
        <v>7</v>
      </c>
      <c r="D28" s="82">
        <v>23</v>
      </c>
      <c r="E28" s="83">
        <v>30</v>
      </c>
      <c r="F28" s="82">
        <v>0</v>
      </c>
      <c r="G28" s="82">
        <v>0</v>
      </c>
      <c r="H28" s="82">
        <v>0</v>
      </c>
      <c r="I28" s="23">
        <v>7</v>
      </c>
      <c r="J28" s="24">
        <v>23</v>
      </c>
      <c r="K28" s="24">
        <v>30</v>
      </c>
    </row>
    <row r="29" spans="2:11" ht="12.75" customHeight="1">
      <c r="B29" s="80" t="s">
        <v>397</v>
      </c>
      <c r="C29" s="81">
        <v>126</v>
      </c>
      <c r="D29" s="82">
        <v>144</v>
      </c>
      <c r="E29" s="83">
        <v>270</v>
      </c>
      <c r="F29" s="82">
        <v>6</v>
      </c>
      <c r="G29" s="82">
        <v>10</v>
      </c>
      <c r="H29" s="82">
        <v>16</v>
      </c>
      <c r="I29" s="23">
        <v>132</v>
      </c>
      <c r="J29" s="24">
        <v>154</v>
      </c>
      <c r="K29" s="24">
        <v>286</v>
      </c>
    </row>
    <row r="30" spans="2:11" ht="12.75" customHeight="1">
      <c r="B30" s="80" t="s">
        <v>139</v>
      </c>
      <c r="C30" s="81">
        <v>15</v>
      </c>
      <c r="D30" s="82">
        <v>11</v>
      </c>
      <c r="E30" s="83">
        <v>26</v>
      </c>
      <c r="F30" s="82">
        <v>0</v>
      </c>
      <c r="G30" s="82">
        <v>1</v>
      </c>
      <c r="H30" s="82">
        <v>1</v>
      </c>
      <c r="I30" s="23">
        <v>15</v>
      </c>
      <c r="J30" s="24">
        <v>12</v>
      </c>
      <c r="K30" s="24">
        <v>27</v>
      </c>
    </row>
    <row r="31" spans="2:11" ht="12.75" customHeight="1">
      <c r="B31" s="80" t="s">
        <v>146</v>
      </c>
      <c r="C31" s="81">
        <v>12</v>
      </c>
      <c r="D31" s="82">
        <v>66</v>
      </c>
      <c r="E31" s="83">
        <v>78</v>
      </c>
      <c r="F31" s="82">
        <v>0</v>
      </c>
      <c r="G31" s="82">
        <v>1</v>
      </c>
      <c r="H31" s="82">
        <v>1</v>
      </c>
      <c r="I31" s="23">
        <v>12</v>
      </c>
      <c r="J31" s="24">
        <v>67</v>
      </c>
      <c r="K31" s="24">
        <v>79</v>
      </c>
    </row>
    <row r="32" spans="2:11" ht="12.75" customHeight="1">
      <c r="B32" s="88" t="s">
        <v>196</v>
      </c>
      <c r="C32" s="81">
        <v>2</v>
      </c>
      <c r="D32" s="82">
        <v>10</v>
      </c>
      <c r="E32" s="83">
        <v>12</v>
      </c>
      <c r="F32" s="82">
        <v>0</v>
      </c>
      <c r="G32" s="82">
        <v>0</v>
      </c>
      <c r="H32" s="82">
        <v>0</v>
      </c>
      <c r="I32" s="23">
        <v>2</v>
      </c>
      <c r="J32" s="24">
        <v>10</v>
      </c>
      <c r="K32" s="24">
        <v>12</v>
      </c>
    </row>
    <row r="33" spans="2:11" ht="12.75" customHeight="1">
      <c r="B33" s="80" t="s">
        <v>141</v>
      </c>
      <c r="C33" s="81">
        <v>29</v>
      </c>
      <c r="D33" s="82">
        <v>82</v>
      </c>
      <c r="E33" s="83">
        <v>111</v>
      </c>
      <c r="F33" s="82">
        <v>0</v>
      </c>
      <c r="G33" s="82">
        <v>3</v>
      </c>
      <c r="H33" s="82">
        <v>3</v>
      </c>
      <c r="I33" s="23">
        <v>29</v>
      </c>
      <c r="J33" s="24">
        <v>85</v>
      </c>
      <c r="K33" s="24">
        <v>114</v>
      </c>
    </row>
    <row r="34" spans="2:11" ht="12.75" customHeight="1">
      <c r="B34" s="80" t="s">
        <v>142</v>
      </c>
      <c r="C34" s="81">
        <v>7</v>
      </c>
      <c r="D34" s="82">
        <v>9</v>
      </c>
      <c r="E34" s="83">
        <v>16</v>
      </c>
      <c r="F34" s="82">
        <v>0</v>
      </c>
      <c r="G34" s="82">
        <v>0</v>
      </c>
      <c r="H34" s="82">
        <v>0</v>
      </c>
      <c r="I34" s="23">
        <v>7</v>
      </c>
      <c r="J34" s="24">
        <v>9</v>
      </c>
      <c r="K34" s="24">
        <v>16</v>
      </c>
    </row>
    <row r="35" spans="2:11" ht="12.75" customHeight="1">
      <c r="B35" s="80" t="s">
        <v>144</v>
      </c>
      <c r="C35" s="81">
        <v>13</v>
      </c>
      <c r="D35" s="82">
        <v>14</v>
      </c>
      <c r="E35" s="83">
        <v>27</v>
      </c>
      <c r="F35" s="82">
        <v>0</v>
      </c>
      <c r="G35" s="82">
        <v>1</v>
      </c>
      <c r="H35" s="82">
        <v>1</v>
      </c>
      <c r="I35" s="23">
        <v>13</v>
      </c>
      <c r="J35" s="24">
        <v>15</v>
      </c>
      <c r="K35" s="24">
        <v>28</v>
      </c>
    </row>
    <row r="36" spans="2:11" ht="12.75" customHeight="1">
      <c r="B36" s="80" t="s">
        <v>145</v>
      </c>
      <c r="C36" s="81">
        <v>4</v>
      </c>
      <c r="D36" s="82">
        <v>2</v>
      </c>
      <c r="E36" s="83">
        <v>6</v>
      </c>
      <c r="F36" s="82">
        <v>0</v>
      </c>
      <c r="G36" s="82">
        <v>0</v>
      </c>
      <c r="H36" s="82">
        <v>0</v>
      </c>
      <c r="I36" s="23">
        <v>4</v>
      </c>
      <c r="J36" s="24">
        <v>2</v>
      </c>
      <c r="K36" s="24">
        <v>6</v>
      </c>
    </row>
    <row r="37" spans="2:11" ht="12.75">
      <c r="B37" s="10" t="s">
        <v>300</v>
      </c>
      <c r="C37" s="11">
        <f aca="true" t="shared" si="3" ref="C37:K37">SUM(C21:C36)</f>
        <v>566</v>
      </c>
      <c r="D37" s="12">
        <f>SUM(D21:D36)</f>
        <v>1050</v>
      </c>
      <c r="E37" s="13">
        <f t="shared" si="3"/>
        <v>1616</v>
      </c>
      <c r="F37" s="12">
        <f>SUM(F21:F36)</f>
        <v>28</v>
      </c>
      <c r="G37" s="12">
        <f>SUM(G21:G36)</f>
        <v>45</v>
      </c>
      <c r="H37" s="12">
        <f>SUM(H21:H36)</f>
        <v>73</v>
      </c>
      <c r="I37" s="11">
        <f t="shared" si="3"/>
        <v>594</v>
      </c>
      <c r="J37" s="12">
        <f t="shared" si="3"/>
        <v>1095</v>
      </c>
      <c r="K37" s="12">
        <f t="shared" si="3"/>
        <v>1689</v>
      </c>
    </row>
    <row r="38" spans="1:11" s="3" customFormat="1" ht="21" customHeight="1">
      <c r="A38" s="28"/>
      <c r="B38" s="89" t="s">
        <v>306</v>
      </c>
      <c r="C38" s="14">
        <f>SUM(C37,C19,C16,C11)</f>
        <v>6572</v>
      </c>
      <c r="D38" s="15">
        <f aca="true" t="shared" si="4" ref="D38:K38">SUM(D37,D19,D16,D11)</f>
        <v>16215</v>
      </c>
      <c r="E38" s="16">
        <f t="shared" si="4"/>
        <v>22787</v>
      </c>
      <c r="F38" s="15">
        <f t="shared" si="4"/>
        <v>172</v>
      </c>
      <c r="G38" s="15">
        <f t="shared" si="4"/>
        <v>389</v>
      </c>
      <c r="H38" s="15">
        <f t="shared" si="4"/>
        <v>561</v>
      </c>
      <c r="I38" s="14">
        <f t="shared" si="4"/>
        <v>6744</v>
      </c>
      <c r="J38" s="15">
        <f t="shared" si="4"/>
        <v>16604</v>
      </c>
      <c r="K38" s="15">
        <f t="shared" si="4"/>
        <v>23348</v>
      </c>
    </row>
  </sheetData>
  <sheetProtection/>
  <mergeCells count="6">
    <mergeCell ref="A17:B17"/>
    <mergeCell ref="A2:K2"/>
    <mergeCell ref="A3:K3"/>
    <mergeCell ref="C5:E5"/>
    <mergeCell ref="F5:H5"/>
    <mergeCell ref="I5:K5"/>
  </mergeCells>
  <printOptions horizontalCentered="1"/>
  <pageMargins left="0.1968503937007874" right="0.1968503937007874" top="0.1968503937007874" bottom="0.1968503937007874" header="0.5118110236220472" footer="0.5118110236220472"/>
  <pageSetup horizontalDpi="600" verticalDpi="600" orientation="portrait" paperSize="9" scale="8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BJ152"/>
  <sheetViews>
    <sheetView zoomScalePageLayoutView="0" workbookViewId="0" topLeftCell="A1">
      <selection activeCell="J29" sqref="J29"/>
    </sheetView>
  </sheetViews>
  <sheetFormatPr defaultColWidth="9.140625" defaultRowHeight="12.75"/>
  <cols>
    <col min="1" max="1" width="1.1484375" style="1" customWidth="1"/>
    <col min="2" max="2" width="43.28125" style="18" customWidth="1"/>
    <col min="3" max="5" width="8.00390625" style="18" customWidth="1"/>
    <col min="6" max="13" width="6.28125" style="18" customWidth="1"/>
    <col min="14" max="14" width="6.28125" style="130" customWidth="1"/>
    <col min="15" max="15" width="7.57421875" style="702" customWidth="1"/>
    <col min="16" max="20" width="6.28125" style="130" customWidth="1"/>
    <col min="21" max="35" width="6.28125" style="18" customWidth="1"/>
    <col min="36" max="36" width="6.57421875" style="18" customWidth="1"/>
    <col min="37" max="37" width="6.57421875" style="20" customWidth="1"/>
    <col min="38" max="16384" width="9.140625" style="18" customWidth="1"/>
  </cols>
  <sheetData>
    <row r="1" ht="15" customHeight="1">
      <c r="A1" s="1" t="s">
        <v>804</v>
      </c>
    </row>
    <row r="2" spans="1:37" ht="12.75">
      <c r="A2" s="799" t="s">
        <v>297</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ht="12.75" customHeight="1">
      <c r="A3" s="787" t="s">
        <v>161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row>
    <row r="4" spans="1:17" ht="13.5" thickBot="1">
      <c r="A4" s="98"/>
      <c r="B4" s="98"/>
      <c r="C4" s="98"/>
      <c r="D4" s="98"/>
      <c r="E4" s="98"/>
      <c r="F4" s="98"/>
      <c r="G4" s="98"/>
      <c r="H4" s="98"/>
      <c r="I4" s="98"/>
      <c r="J4" s="98"/>
      <c r="K4" s="98"/>
      <c r="L4" s="98"/>
      <c r="M4" s="98"/>
      <c r="N4" s="249"/>
      <c r="O4" s="249"/>
      <c r="P4" s="249"/>
      <c r="Q4" s="249"/>
    </row>
    <row r="5" spans="1:37" ht="26.25" customHeight="1">
      <c r="A5" s="104"/>
      <c r="B5" s="104"/>
      <c r="C5" s="789" t="s">
        <v>300</v>
      </c>
      <c r="D5" s="790"/>
      <c r="E5" s="791"/>
      <c r="F5" s="831" t="s">
        <v>805</v>
      </c>
      <c r="G5" s="791"/>
      <c r="H5" s="789">
        <v>1997</v>
      </c>
      <c r="I5" s="791"/>
      <c r="J5" s="790">
        <f>H5-1</f>
        <v>1996</v>
      </c>
      <c r="K5" s="791"/>
      <c r="L5" s="790">
        <f>J5-1</f>
        <v>1995</v>
      </c>
      <c r="M5" s="791"/>
      <c r="N5" s="829">
        <f>L5-1</f>
        <v>1994</v>
      </c>
      <c r="O5" s="830"/>
      <c r="P5" s="829">
        <f>N5-1</f>
        <v>1993</v>
      </c>
      <c r="Q5" s="830"/>
      <c r="R5" s="829">
        <f>P5-1</f>
        <v>1992</v>
      </c>
      <c r="S5" s="830"/>
      <c r="T5" s="790">
        <f>R5-1</f>
        <v>1991</v>
      </c>
      <c r="U5" s="791"/>
      <c r="V5" s="790">
        <f>T5-1</f>
        <v>1990</v>
      </c>
      <c r="W5" s="791"/>
      <c r="X5" s="790">
        <f>V5-1</f>
        <v>1989</v>
      </c>
      <c r="Y5" s="791"/>
      <c r="Z5" s="790">
        <f>X5-1</f>
        <v>1988</v>
      </c>
      <c r="AA5" s="791"/>
      <c r="AB5" s="790">
        <f>Z5-1</f>
        <v>1987</v>
      </c>
      <c r="AC5" s="791"/>
      <c r="AD5" s="790">
        <f>AB5-1</f>
        <v>1986</v>
      </c>
      <c r="AE5" s="791"/>
      <c r="AF5" s="790">
        <f>AD5-1</f>
        <v>1985</v>
      </c>
      <c r="AG5" s="791"/>
      <c r="AH5" s="831" t="s">
        <v>806</v>
      </c>
      <c r="AI5" s="790"/>
      <c r="AK5" s="18"/>
    </row>
    <row r="6" spans="1:37" ht="18.75" customHeight="1">
      <c r="A6" s="31"/>
      <c r="B6" s="31"/>
      <c r="C6" s="120" t="s">
        <v>301</v>
      </c>
      <c r="D6" s="121" t="s">
        <v>302</v>
      </c>
      <c r="E6" s="122" t="s">
        <v>303</v>
      </c>
      <c r="F6" s="120" t="s">
        <v>301</v>
      </c>
      <c r="G6" s="122" t="s">
        <v>302</v>
      </c>
      <c r="H6" s="120" t="s">
        <v>301</v>
      </c>
      <c r="I6" s="122" t="s">
        <v>302</v>
      </c>
      <c r="J6" s="121" t="s">
        <v>301</v>
      </c>
      <c r="K6" s="121" t="s">
        <v>302</v>
      </c>
      <c r="L6" s="120" t="s">
        <v>301</v>
      </c>
      <c r="M6" s="122" t="s">
        <v>302</v>
      </c>
      <c r="N6" s="703" t="s">
        <v>301</v>
      </c>
      <c r="O6" s="703" t="s">
        <v>302</v>
      </c>
      <c r="P6" s="704" t="s">
        <v>301</v>
      </c>
      <c r="Q6" s="705" t="s">
        <v>302</v>
      </c>
      <c r="R6" s="704" t="s">
        <v>301</v>
      </c>
      <c r="S6" s="705" t="s">
        <v>302</v>
      </c>
      <c r="T6" s="704" t="s">
        <v>301</v>
      </c>
      <c r="U6" s="122" t="s">
        <v>302</v>
      </c>
      <c r="V6" s="120" t="s">
        <v>301</v>
      </c>
      <c r="W6" s="122" t="s">
        <v>302</v>
      </c>
      <c r="X6" s="120" t="s">
        <v>301</v>
      </c>
      <c r="Y6" s="122" t="s">
        <v>302</v>
      </c>
      <c r="Z6" s="120" t="s">
        <v>301</v>
      </c>
      <c r="AA6" s="122" t="s">
        <v>302</v>
      </c>
      <c r="AB6" s="120" t="s">
        <v>301</v>
      </c>
      <c r="AC6" s="122" t="s">
        <v>302</v>
      </c>
      <c r="AD6" s="120" t="s">
        <v>301</v>
      </c>
      <c r="AE6" s="122" t="s">
        <v>302</v>
      </c>
      <c r="AF6" s="120" t="s">
        <v>301</v>
      </c>
      <c r="AG6" s="122" t="s">
        <v>302</v>
      </c>
      <c r="AH6" s="120" t="s">
        <v>301</v>
      </c>
      <c r="AI6" s="121" t="s">
        <v>302</v>
      </c>
      <c r="AK6" s="18"/>
    </row>
    <row r="7" spans="1:62" s="29" customFormat="1" ht="12.75">
      <c r="A7" s="1" t="s">
        <v>342</v>
      </c>
      <c r="B7" s="18"/>
      <c r="C7" s="19"/>
      <c r="D7" s="20"/>
      <c r="E7" s="21"/>
      <c r="F7" s="19"/>
      <c r="G7" s="21"/>
      <c r="H7" s="19"/>
      <c r="I7" s="21"/>
      <c r="J7" s="18"/>
      <c r="K7" s="18"/>
      <c r="L7" s="19"/>
      <c r="M7" s="21"/>
      <c r="N7" s="130"/>
      <c r="O7" s="702"/>
      <c r="P7" s="706"/>
      <c r="Q7" s="707"/>
      <c r="R7" s="706"/>
      <c r="S7" s="707"/>
      <c r="T7" s="706"/>
      <c r="U7" s="21"/>
      <c r="V7" s="19"/>
      <c r="W7" s="21"/>
      <c r="X7" s="19"/>
      <c r="Y7" s="21"/>
      <c r="Z7" s="19"/>
      <c r="AA7" s="21"/>
      <c r="AB7" s="19"/>
      <c r="AC7" s="21"/>
      <c r="AD7" s="19"/>
      <c r="AE7" s="21"/>
      <c r="AF7" s="19"/>
      <c r="AG7" s="21"/>
      <c r="AH7" s="19"/>
      <c r="AI7" s="20"/>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s="29" customFormat="1" ht="12.75">
      <c r="A8" s="1"/>
      <c r="B8" s="18" t="s">
        <v>391</v>
      </c>
      <c r="C8" s="23">
        <v>933</v>
      </c>
      <c r="D8" s="24">
        <v>1154</v>
      </c>
      <c r="E8" s="25">
        <v>2087</v>
      </c>
      <c r="F8" s="23">
        <v>0</v>
      </c>
      <c r="G8" s="25">
        <v>1</v>
      </c>
      <c r="H8" s="23">
        <v>104</v>
      </c>
      <c r="I8" s="25">
        <v>123</v>
      </c>
      <c r="J8" s="26">
        <v>173</v>
      </c>
      <c r="K8" s="26">
        <v>194</v>
      </c>
      <c r="L8" s="23">
        <v>184</v>
      </c>
      <c r="M8" s="25">
        <v>246</v>
      </c>
      <c r="N8" s="633">
        <v>155</v>
      </c>
      <c r="O8" s="78">
        <v>160</v>
      </c>
      <c r="P8" s="128">
        <v>97</v>
      </c>
      <c r="Q8" s="129">
        <v>122</v>
      </c>
      <c r="R8" s="128">
        <v>55</v>
      </c>
      <c r="S8" s="129">
        <v>75</v>
      </c>
      <c r="T8" s="128">
        <v>48</v>
      </c>
      <c r="U8" s="25">
        <v>37</v>
      </c>
      <c r="V8" s="23">
        <v>18</v>
      </c>
      <c r="W8" s="25">
        <v>15</v>
      </c>
      <c r="X8" s="23">
        <v>10</v>
      </c>
      <c r="Y8" s="25">
        <v>10</v>
      </c>
      <c r="Z8" s="23">
        <v>5</v>
      </c>
      <c r="AA8" s="25">
        <v>13</v>
      </c>
      <c r="AB8" s="23">
        <v>9</v>
      </c>
      <c r="AC8" s="25">
        <v>11</v>
      </c>
      <c r="AD8" s="23">
        <v>8</v>
      </c>
      <c r="AE8" s="25">
        <v>10</v>
      </c>
      <c r="AF8" s="23">
        <v>4</v>
      </c>
      <c r="AG8" s="25">
        <v>16</v>
      </c>
      <c r="AH8" s="23">
        <v>63</v>
      </c>
      <c r="AI8" s="24">
        <v>121</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s="29" customFormat="1" ht="12.75">
      <c r="A9" s="1"/>
      <c r="B9" s="18" t="s">
        <v>392</v>
      </c>
      <c r="C9" s="23">
        <v>306</v>
      </c>
      <c r="D9" s="24">
        <v>261</v>
      </c>
      <c r="E9" s="25">
        <v>567</v>
      </c>
      <c r="F9" s="23">
        <v>0</v>
      </c>
      <c r="G9" s="25">
        <v>1</v>
      </c>
      <c r="H9" s="23">
        <v>17</v>
      </c>
      <c r="I9" s="25">
        <v>31</v>
      </c>
      <c r="J9" s="26">
        <v>45</v>
      </c>
      <c r="K9" s="26">
        <v>40</v>
      </c>
      <c r="L9" s="23">
        <v>62</v>
      </c>
      <c r="M9" s="25">
        <v>69</v>
      </c>
      <c r="N9" s="633">
        <v>54</v>
      </c>
      <c r="O9" s="78">
        <v>52</v>
      </c>
      <c r="P9" s="128">
        <v>46</v>
      </c>
      <c r="Q9" s="129">
        <v>28</v>
      </c>
      <c r="R9" s="128">
        <v>37</v>
      </c>
      <c r="S9" s="129">
        <v>11</v>
      </c>
      <c r="T9" s="128">
        <v>15</v>
      </c>
      <c r="U9" s="25">
        <v>9</v>
      </c>
      <c r="V9" s="23">
        <v>13</v>
      </c>
      <c r="W9" s="25">
        <v>7</v>
      </c>
      <c r="X9" s="23">
        <v>7</v>
      </c>
      <c r="Y9" s="25">
        <v>3</v>
      </c>
      <c r="Z9" s="23">
        <v>3</v>
      </c>
      <c r="AA9" s="25">
        <v>2</v>
      </c>
      <c r="AB9" s="23">
        <v>1</v>
      </c>
      <c r="AC9" s="25">
        <v>3</v>
      </c>
      <c r="AD9" s="23">
        <v>2</v>
      </c>
      <c r="AE9" s="25">
        <v>0</v>
      </c>
      <c r="AF9" s="23">
        <v>1</v>
      </c>
      <c r="AG9" s="25">
        <v>1</v>
      </c>
      <c r="AH9" s="23">
        <v>3</v>
      </c>
      <c r="AI9" s="24">
        <v>4</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s="29" customFormat="1" ht="12.75">
      <c r="A10" s="1"/>
      <c r="B10" s="18" t="s">
        <v>393</v>
      </c>
      <c r="C10" s="23">
        <v>1202</v>
      </c>
      <c r="D10" s="24">
        <v>1268</v>
      </c>
      <c r="E10" s="25">
        <v>2470</v>
      </c>
      <c r="F10" s="23">
        <v>2</v>
      </c>
      <c r="G10" s="25">
        <v>2</v>
      </c>
      <c r="H10" s="23">
        <v>186</v>
      </c>
      <c r="I10" s="25">
        <v>165</v>
      </c>
      <c r="J10" s="26">
        <v>250</v>
      </c>
      <c r="K10" s="26">
        <v>227</v>
      </c>
      <c r="L10" s="23">
        <v>286</v>
      </c>
      <c r="M10" s="25">
        <v>293</v>
      </c>
      <c r="N10" s="633">
        <v>195</v>
      </c>
      <c r="O10" s="78">
        <v>196</v>
      </c>
      <c r="P10" s="128">
        <v>122</v>
      </c>
      <c r="Q10" s="129">
        <v>120</v>
      </c>
      <c r="R10" s="128">
        <v>57</v>
      </c>
      <c r="S10" s="129">
        <v>80</v>
      </c>
      <c r="T10" s="128">
        <v>36</v>
      </c>
      <c r="U10" s="25">
        <v>41</v>
      </c>
      <c r="V10" s="23">
        <v>14</v>
      </c>
      <c r="W10" s="25">
        <v>30</v>
      </c>
      <c r="X10" s="23">
        <v>11</v>
      </c>
      <c r="Y10" s="25">
        <v>14</v>
      </c>
      <c r="Z10" s="23">
        <v>4</v>
      </c>
      <c r="AA10" s="25">
        <v>7</v>
      </c>
      <c r="AB10" s="23">
        <v>1</v>
      </c>
      <c r="AC10" s="25">
        <v>13</v>
      </c>
      <c r="AD10" s="23">
        <v>4</v>
      </c>
      <c r="AE10" s="25">
        <v>8</v>
      </c>
      <c r="AF10" s="23">
        <v>3</v>
      </c>
      <c r="AG10" s="25">
        <v>11</v>
      </c>
      <c r="AH10" s="23">
        <v>31</v>
      </c>
      <c r="AI10" s="24">
        <v>61</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s="29" customFormat="1" ht="12.75">
      <c r="A11" s="1"/>
      <c r="B11" s="18" t="s">
        <v>394</v>
      </c>
      <c r="C11" s="23">
        <v>3495</v>
      </c>
      <c r="D11" s="24">
        <v>16205</v>
      </c>
      <c r="E11" s="25">
        <v>19700</v>
      </c>
      <c r="F11" s="23">
        <v>3</v>
      </c>
      <c r="G11" s="25">
        <v>24</v>
      </c>
      <c r="H11" s="23">
        <v>398</v>
      </c>
      <c r="I11" s="25">
        <v>2273</v>
      </c>
      <c r="J11" s="26">
        <v>599</v>
      </c>
      <c r="K11" s="26">
        <v>2993</v>
      </c>
      <c r="L11" s="23">
        <v>641</v>
      </c>
      <c r="M11" s="25">
        <v>2947</v>
      </c>
      <c r="N11" s="633">
        <v>506</v>
      </c>
      <c r="O11" s="78">
        <v>1951</v>
      </c>
      <c r="P11" s="128">
        <v>353</v>
      </c>
      <c r="Q11" s="129">
        <v>1347</v>
      </c>
      <c r="R11" s="128">
        <v>258</v>
      </c>
      <c r="S11" s="129">
        <v>895</v>
      </c>
      <c r="T11" s="128">
        <v>137</v>
      </c>
      <c r="U11" s="25">
        <v>581</v>
      </c>
      <c r="V11" s="23">
        <v>80</v>
      </c>
      <c r="W11" s="25">
        <v>423</v>
      </c>
      <c r="X11" s="23">
        <v>62</v>
      </c>
      <c r="Y11" s="25">
        <v>332</v>
      </c>
      <c r="Z11" s="23">
        <v>54</v>
      </c>
      <c r="AA11" s="25">
        <v>251</v>
      </c>
      <c r="AB11" s="23">
        <v>42</v>
      </c>
      <c r="AC11" s="25">
        <v>224</v>
      </c>
      <c r="AD11" s="23">
        <v>37</v>
      </c>
      <c r="AE11" s="25">
        <v>185</v>
      </c>
      <c r="AF11" s="23">
        <v>27</v>
      </c>
      <c r="AG11" s="25">
        <v>162</v>
      </c>
      <c r="AH11" s="23">
        <v>298</v>
      </c>
      <c r="AI11" s="24">
        <v>1617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s="29" customFormat="1" ht="26.25">
      <c r="A12" s="1"/>
      <c r="B12" s="624" t="s">
        <v>809</v>
      </c>
      <c r="C12" s="23">
        <v>5</v>
      </c>
      <c r="D12" s="24">
        <v>9</v>
      </c>
      <c r="E12" s="25">
        <v>14</v>
      </c>
      <c r="F12" s="23">
        <v>0</v>
      </c>
      <c r="G12" s="25">
        <v>0</v>
      </c>
      <c r="H12" s="23">
        <v>1</v>
      </c>
      <c r="I12" s="25">
        <v>7</v>
      </c>
      <c r="J12" s="26">
        <v>3</v>
      </c>
      <c r="K12" s="26">
        <v>2</v>
      </c>
      <c r="L12" s="23">
        <v>0</v>
      </c>
      <c r="M12" s="25">
        <v>0</v>
      </c>
      <c r="N12" s="633">
        <v>0</v>
      </c>
      <c r="O12" s="78">
        <v>0</v>
      </c>
      <c r="P12" s="128">
        <v>0</v>
      </c>
      <c r="Q12" s="129">
        <v>0</v>
      </c>
      <c r="R12" s="128">
        <v>1</v>
      </c>
      <c r="S12" s="129">
        <v>0</v>
      </c>
      <c r="T12" s="128">
        <v>0</v>
      </c>
      <c r="U12" s="25">
        <v>0</v>
      </c>
      <c r="V12" s="23">
        <v>0</v>
      </c>
      <c r="W12" s="25">
        <v>0</v>
      </c>
      <c r="X12" s="23">
        <v>0</v>
      </c>
      <c r="Y12" s="25">
        <v>0</v>
      </c>
      <c r="Z12" s="23">
        <v>0</v>
      </c>
      <c r="AA12" s="25">
        <v>0</v>
      </c>
      <c r="AB12" s="23">
        <v>0</v>
      </c>
      <c r="AC12" s="25">
        <v>0</v>
      </c>
      <c r="AD12" s="23">
        <v>0</v>
      </c>
      <c r="AE12" s="25">
        <v>0</v>
      </c>
      <c r="AF12" s="23">
        <v>0</v>
      </c>
      <c r="AG12" s="25">
        <v>0</v>
      </c>
      <c r="AH12" s="23">
        <v>0</v>
      </c>
      <c r="AI12" s="24">
        <v>0</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s="29" customFormat="1" ht="12.75">
      <c r="A13" s="1"/>
      <c r="B13" s="18" t="s">
        <v>509</v>
      </c>
      <c r="C13" s="23">
        <v>319</v>
      </c>
      <c r="D13" s="24">
        <v>141</v>
      </c>
      <c r="E13" s="25">
        <v>460</v>
      </c>
      <c r="F13" s="23">
        <v>2</v>
      </c>
      <c r="G13" s="25">
        <v>1</v>
      </c>
      <c r="H13" s="23">
        <v>73</v>
      </c>
      <c r="I13" s="25">
        <v>35</v>
      </c>
      <c r="J13" s="26">
        <v>82</v>
      </c>
      <c r="K13" s="26">
        <v>30</v>
      </c>
      <c r="L13" s="23">
        <v>62</v>
      </c>
      <c r="M13" s="25">
        <v>27</v>
      </c>
      <c r="N13" s="633">
        <v>55</v>
      </c>
      <c r="O13" s="78">
        <v>21</v>
      </c>
      <c r="P13" s="128">
        <v>23</v>
      </c>
      <c r="Q13" s="129">
        <v>15</v>
      </c>
      <c r="R13" s="128">
        <v>11</v>
      </c>
      <c r="S13" s="129">
        <v>4</v>
      </c>
      <c r="T13" s="128">
        <v>4</v>
      </c>
      <c r="U13" s="25">
        <v>5</v>
      </c>
      <c r="V13" s="23">
        <v>4</v>
      </c>
      <c r="W13" s="25">
        <v>0</v>
      </c>
      <c r="X13" s="23">
        <v>1</v>
      </c>
      <c r="Y13" s="25">
        <v>1</v>
      </c>
      <c r="Z13" s="23">
        <v>0</v>
      </c>
      <c r="AA13" s="25">
        <v>1</v>
      </c>
      <c r="AB13" s="23">
        <v>0</v>
      </c>
      <c r="AC13" s="25">
        <v>0</v>
      </c>
      <c r="AD13" s="23">
        <v>0</v>
      </c>
      <c r="AE13" s="25">
        <v>0</v>
      </c>
      <c r="AF13" s="23">
        <v>0</v>
      </c>
      <c r="AG13" s="25">
        <v>0</v>
      </c>
      <c r="AH13" s="23">
        <v>2</v>
      </c>
      <c r="AI13" s="24">
        <v>1</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s="29" customFormat="1" ht="12.75">
      <c r="A14" s="1"/>
      <c r="B14" s="18" t="s">
        <v>510</v>
      </c>
      <c r="C14" s="23">
        <v>32</v>
      </c>
      <c r="D14" s="24">
        <v>679</v>
      </c>
      <c r="E14" s="25">
        <v>711</v>
      </c>
      <c r="F14" s="23">
        <v>0</v>
      </c>
      <c r="G14" s="25">
        <v>0</v>
      </c>
      <c r="H14" s="23">
        <v>3</v>
      </c>
      <c r="I14" s="25">
        <v>49</v>
      </c>
      <c r="J14" s="26">
        <v>4</v>
      </c>
      <c r="K14" s="26">
        <v>117</v>
      </c>
      <c r="L14" s="23">
        <v>6</v>
      </c>
      <c r="M14" s="25">
        <v>135</v>
      </c>
      <c r="N14" s="633">
        <v>6</v>
      </c>
      <c r="O14" s="78">
        <v>110</v>
      </c>
      <c r="P14" s="128">
        <v>5</v>
      </c>
      <c r="Q14" s="129">
        <v>103</v>
      </c>
      <c r="R14" s="128">
        <v>4</v>
      </c>
      <c r="S14" s="129">
        <v>50</v>
      </c>
      <c r="T14" s="128">
        <v>0</v>
      </c>
      <c r="U14" s="25">
        <v>24</v>
      </c>
      <c r="V14" s="23">
        <v>0</v>
      </c>
      <c r="W14" s="25">
        <v>13</v>
      </c>
      <c r="X14" s="23">
        <v>1</v>
      </c>
      <c r="Y14" s="25">
        <v>5</v>
      </c>
      <c r="Z14" s="23">
        <v>0</v>
      </c>
      <c r="AA14" s="25">
        <v>6</v>
      </c>
      <c r="AB14" s="23">
        <v>0</v>
      </c>
      <c r="AC14" s="25">
        <v>9</v>
      </c>
      <c r="AD14" s="23">
        <v>0</v>
      </c>
      <c r="AE14" s="25">
        <v>3</v>
      </c>
      <c r="AF14" s="23">
        <v>0</v>
      </c>
      <c r="AG14" s="25">
        <v>8</v>
      </c>
      <c r="AH14" s="23">
        <v>3</v>
      </c>
      <c r="AI14" s="24">
        <v>47</v>
      </c>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s="29" customFormat="1" ht="12.75">
      <c r="A15" s="1"/>
      <c r="B15" s="18" t="s">
        <v>395</v>
      </c>
      <c r="C15" s="23">
        <v>18483</v>
      </c>
      <c r="D15" s="24">
        <v>15166</v>
      </c>
      <c r="E15" s="25">
        <v>33649</v>
      </c>
      <c r="F15" s="23">
        <v>17</v>
      </c>
      <c r="G15" s="25">
        <v>15</v>
      </c>
      <c r="H15" s="23">
        <v>2110</v>
      </c>
      <c r="I15" s="25">
        <v>2099</v>
      </c>
      <c r="J15" s="26">
        <v>3581</v>
      </c>
      <c r="K15" s="26">
        <v>3075</v>
      </c>
      <c r="L15" s="23">
        <v>3915</v>
      </c>
      <c r="M15" s="25">
        <v>3350</v>
      </c>
      <c r="N15" s="633">
        <v>3124</v>
      </c>
      <c r="O15" s="78">
        <v>2573</v>
      </c>
      <c r="P15" s="128">
        <v>2183</v>
      </c>
      <c r="Q15" s="129">
        <v>1627</v>
      </c>
      <c r="R15" s="128">
        <v>1359</v>
      </c>
      <c r="S15" s="129">
        <v>880</v>
      </c>
      <c r="T15" s="128">
        <v>769</v>
      </c>
      <c r="U15" s="25">
        <v>476</v>
      </c>
      <c r="V15" s="23">
        <v>394</v>
      </c>
      <c r="W15" s="25">
        <v>261</v>
      </c>
      <c r="X15" s="23">
        <v>214</v>
      </c>
      <c r="Y15" s="25">
        <v>148</v>
      </c>
      <c r="Z15" s="23">
        <v>149</v>
      </c>
      <c r="AA15" s="25">
        <v>111</v>
      </c>
      <c r="AB15" s="23">
        <v>100</v>
      </c>
      <c r="AC15" s="25">
        <v>76</v>
      </c>
      <c r="AD15" s="23">
        <v>72</v>
      </c>
      <c r="AE15" s="25">
        <v>60</v>
      </c>
      <c r="AF15" s="23">
        <v>65</v>
      </c>
      <c r="AG15" s="25">
        <v>52</v>
      </c>
      <c r="AH15" s="23">
        <v>431</v>
      </c>
      <c r="AI15" s="24">
        <v>363</v>
      </c>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s="29" customFormat="1" ht="12.75">
      <c r="A16" s="1"/>
      <c r="B16" s="18" t="s">
        <v>396</v>
      </c>
      <c r="C16" s="23">
        <v>12875</v>
      </c>
      <c r="D16" s="24">
        <v>2451</v>
      </c>
      <c r="E16" s="25">
        <v>15326</v>
      </c>
      <c r="F16" s="23">
        <v>14</v>
      </c>
      <c r="G16" s="25">
        <v>4</v>
      </c>
      <c r="H16" s="23">
        <v>1805</v>
      </c>
      <c r="I16" s="25">
        <v>366</v>
      </c>
      <c r="J16" s="26">
        <v>2824</v>
      </c>
      <c r="K16" s="26">
        <v>473</v>
      </c>
      <c r="L16" s="23">
        <v>2944</v>
      </c>
      <c r="M16" s="25">
        <v>520</v>
      </c>
      <c r="N16" s="633">
        <v>2141</v>
      </c>
      <c r="O16" s="78">
        <v>375</v>
      </c>
      <c r="P16" s="128">
        <v>1294</v>
      </c>
      <c r="Q16" s="129">
        <v>283</v>
      </c>
      <c r="R16" s="128">
        <v>762</v>
      </c>
      <c r="S16" s="129">
        <v>155</v>
      </c>
      <c r="T16" s="128">
        <v>365</v>
      </c>
      <c r="U16" s="25">
        <v>80</v>
      </c>
      <c r="V16" s="23">
        <v>198</v>
      </c>
      <c r="W16" s="25">
        <v>32</v>
      </c>
      <c r="X16" s="23">
        <v>116</v>
      </c>
      <c r="Y16" s="25">
        <v>27</v>
      </c>
      <c r="Z16" s="23">
        <v>66</v>
      </c>
      <c r="AA16" s="25">
        <v>13</v>
      </c>
      <c r="AB16" s="23">
        <v>55</v>
      </c>
      <c r="AC16" s="25">
        <v>13</v>
      </c>
      <c r="AD16" s="23">
        <v>35</v>
      </c>
      <c r="AE16" s="25">
        <v>12</v>
      </c>
      <c r="AF16" s="23">
        <v>37</v>
      </c>
      <c r="AG16" s="25">
        <v>8</v>
      </c>
      <c r="AH16" s="23">
        <v>219</v>
      </c>
      <c r="AI16" s="24">
        <v>90</v>
      </c>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s="29" customFormat="1" ht="12.75">
      <c r="A17" s="1"/>
      <c r="B17" s="18" t="s">
        <v>397</v>
      </c>
      <c r="C17" s="23">
        <v>177</v>
      </c>
      <c r="D17" s="24">
        <v>96</v>
      </c>
      <c r="E17" s="25">
        <v>273</v>
      </c>
      <c r="F17" s="23">
        <v>0</v>
      </c>
      <c r="G17" s="25">
        <v>0</v>
      </c>
      <c r="H17" s="23">
        <v>17</v>
      </c>
      <c r="I17" s="25">
        <v>10</v>
      </c>
      <c r="J17" s="26">
        <v>21</v>
      </c>
      <c r="K17" s="26">
        <v>13</v>
      </c>
      <c r="L17" s="23">
        <v>25</v>
      </c>
      <c r="M17" s="25">
        <v>17</v>
      </c>
      <c r="N17" s="633">
        <v>24</v>
      </c>
      <c r="O17" s="78">
        <v>18</v>
      </c>
      <c r="P17" s="128">
        <v>29</v>
      </c>
      <c r="Q17" s="129">
        <v>18</v>
      </c>
      <c r="R17" s="128">
        <v>23</v>
      </c>
      <c r="S17" s="129">
        <v>7</v>
      </c>
      <c r="T17" s="128">
        <v>17</v>
      </c>
      <c r="U17" s="25">
        <v>6</v>
      </c>
      <c r="V17" s="23">
        <v>11</v>
      </c>
      <c r="W17" s="25">
        <v>4</v>
      </c>
      <c r="X17" s="23">
        <v>6</v>
      </c>
      <c r="Y17" s="25">
        <v>1</v>
      </c>
      <c r="Z17" s="23">
        <v>2</v>
      </c>
      <c r="AA17" s="25">
        <v>2</v>
      </c>
      <c r="AB17" s="23">
        <v>0</v>
      </c>
      <c r="AC17" s="25">
        <v>0</v>
      </c>
      <c r="AD17" s="23">
        <v>1</v>
      </c>
      <c r="AE17" s="25">
        <v>0</v>
      </c>
      <c r="AF17" s="23">
        <v>1</v>
      </c>
      <c r="AG17" s="25">
        <v>0</v>
      </c>
      <c r="AH17" s="23">
        <v>0</v>
      </c>
      <c r="AI17" s="24">
        <v>0</v>
      </c>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s="29" customFormat="1" ht="12.75">
      <c r="A18" s="1"/>
      <c r="B18" s="18" t="s">
        <v>398</v>
      </c>
      <c r="C18" s="23">
        <v>87</v>
      </c>
      <c r="D18" s="24">
        <v>3</v>
      </c>
      <c r="E18" s="25">
        <v>90</v>
      </c>
      <c r="F18" s="23">
        <v>1</v>
      </c>
      <c r="G18" s="25">
        <v>0</v>
      </c>
      <c r="H18" s="23">
        <v>4</v>
      </c>
      <c r="I18" s="25">
        <v>0</v>
      </c>
      <c r="J18" s="26">
        <v>9</v>
      </c>
      <c r="K18" s="26">
        <v>1</v>
      </c>
      <c r="L18" s="23">
        <v>11</v>
      </c>
      <c r="M18" s="25">
        <v>0</v>
      </c>
      <c r="N18" s="633">
        <v>14</v>
      </c>
      <c r="O18" s="78">
        <v>2</v>
      </c>
      <c r="P18" s="128">
        <v>16</v>
      </c>
      <c r="Q18" s="129">
        <v>0</v>
      </c>
      <c r="R18" s="128">
        <v>11</v>
      </c>
      <c r="S18" s="129">
        <v>0</v>
      </c>
      <c r="T18" s="128">
        <v>5</v>
      </c>
      <c r="U18" s="25">
        <v>0</v>
      </c>
      <c r="V18" s="23">
        <v>2</v>
      </c>
      <c r="W18" s="25">
        <v>0</v>
      </c>
      <c r="X18" s="23">
        <v>3</v>
      </c>
      <c r="Y18" s="25">
        <v>0</v>
      </c>
      <c r="Z18" s="23">
        <v>2</v>
      </c>
      <c r="AA18" s="25">
        <v>0</v>
      </c>
      <c r="AB18" s="23">
        <v>2</v>
      </c>
      <c r="AC18" s="25">
        <v>0</v>
      </c>
      <c r="AD18" s="23">
        <v>0</v>
      </c>
      <c r="AE18" s="25">
        <v>0</v>
      </c>
      <c r="AF18" s="23">
        <v>1</v>
      </c>
      <c r="AG18" s="25">
        <v>0</v>
      </c>
      <c r="AH18" s="23">
        <v>6</v>
      </c>
      <c r="AI18" s="24">
        <v>0</v>
      </c>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s="29" customFormat="1" ht="12.75">
      <c r="A19" s="1"/>
      <c r="B19" s="18" t="s">
        <v>399</v>
      </c>
      <c r="C19" s="23">
        <v>6025</v>
      </c>
      <c r="D19" s="24">
        <v>14352</v>
      </c>
      <c r="E19" s="25">
        <v>20377</v>
      </c>
      <c r="F19" s="23">
        <v>7</v>
      </c>
      <c r="G19" s="25">
        <v>20</v>
      </c>
      <c r="H19" s="23">
        <v>717</v>
      </c>
      <c r="I19" s="25">
        <v>1946</v>
      </c>
      <c r="J19" s="26">
        <v>1143</v>
      </c>
      <c r="K19" s="26">
        <v>2751</v>
      </c>
      <c r="L19" s="23">
        <v>1124</v>
      </c>
      <c r="M19" s="25">
        <v>2951</v>
      </c>
      <c r="N19" s="633">
        <v>1030</v>
      </c>
      <c r="O19" s="78">
        <v>2009</v>
      </c>
      <c r="P19" s="128">
        <v>671</v>
      </c>
      <c r="Q19" s="129">
        <v>1242</v>
      </c>
      <c r="R19" s="128">
        <v>438</v>
      </c>
      <c r="S19" s="129">
        <v>692</v>
      </c>
      <c r="T19" s="128">
        <v>246</v>
      </c>
      <c r="U19" s="25">
        <v>424</v>
      </c>
      <c r="V19" s="23">
        <v>131</v>
      </c>
      <c r="W19" s="25">
        <v>308</v>
      </c>
      <c r="X19" s="23">
        <v>80</v>
      </c>
      <c r="Y19" s="25">
        <v>236</v>
      </c>
      <c r="Z19" s="23">
        <v>56</v>
      </c>
      <c r="AA19" s="25">
        <v>162</v>
      </c>
      <c r="AB19" s="23">
        <v>33</v>
      </c>
      <c r="AC19" s="25">
        <v>163</v>
      </c>
      <c r="AD19" s="23">
        <v>31</v>
      </c>
      <c r="AE19" s="25">
        <v>150</v>
      </c>
      <c r="AF19" s="23">
        <v>40</v>
      </c>
      <c r="AG19" s="25">
        <v>130</v>
      </c>
      <c r="AH19" s="23">
        <v>278</v>
      </c>
      <c r="AI19" s="24">
        <v>1168</v>
      </c>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29" customFormat="1" ht="12.75">
      <c r="A20" s="1"/>
      <c r="B20" s="18" t="s">
        <v>400</v>
      </c>
      <c r="C20" s="23">
        <v>3141</v>
      </c>
      <c r="D20" s="24">
        <v>12191</v>
      </c>
      <c r="E20" s="25">
        <v>15332</v>
      </c>
      <c r="F20" s="23">
        <v>1</v>
      </c>
      <c r="G20" s="25">
        <v>11</v>
      </c>
      <c r="H20" s="23">
        <v>271</v>
      </c>
      <c r="I20" s="25">
        <v>1574</v>
      </c>
      <c r="J20" s="26">
        <v>530</v>
      </c>
      <c r="K20" s="26">
        <v>2351</v>
      </c>
      <c r="L20" s="23">
        <v>620</v>
      </c>
      <c r="M20" s="25">
        <v>2576</v>
      </c>
      <c r="N20" s="633">
        <v>518</v>
      </c>
      <c r="O20" s="78">
        <v>1920</v>
      </c>
      <c r="P20" s="128">
        <v>413</v>
      </c>
      <c r="Q20" s="129">
        <v>1291</v>
      </c>
      <c r="R20" s="128">
        <v>273</v>
      </c>
      <c r="S20" s="129">
        <v>687</v>
      </c>
      <c r="T20" s="128">
        <v>144</v>
      </c>
      <c r="U20" s="25">
        <v>352</v>
      </c>
      <c r="V20" s="23">
        <v>94</v>
      </c>
      <c r="W20" s="25">
        <v>220</v>
      </c>
      <c r="X20" s="23">
        <v>48</v>
      </c>
      <c r="Y20" s="25">
        <v>128</v>
      </c>
      <c r="Z20" s="23">
        <v>24</v>
      </c>
      <c r="AA20" s="25">
        <v>107</v>
      </c>
      <c r="AB20" s="23">
        <v>26</v>
      </c>
      <c r="AC20" s="25">
        <v>78</v>
      </c>
      <c r="AD20" s="23">
        <v>17</v>
      </c>
      <c r="AE20" s="25">
        <v>69</v>
      </c>
      <c r="AF20" s="23">
        <v>21</v>
      </c>
      <c r="AG20" s="25">
        <v>60</v>
      </c>
      <c r="AH20" s="23">
        <v>141</v>
      </c>
      <c r="AI20" s="24">
        <v>767</v>
      </c>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s="29" customFormat="1" ht="12.75">
      <c r="A21" s="1"/>
      <c r="B21" s="10" t="s">
        <v>300</v>
      </c>
      <c r="C21" s="11">
        <f>SUM(C8:C20)</f>
        <v>47080</v>
      </c>
      <c r="D21" s="12">
        <f aca="true" t="shared" si="0" ref="D21:AI21">SUM(D8:D20)</f>
        <v>63976</v>
      </c>
      <c r="E21" s="13">
        <f t="shared" si="0"/>
        <v>111056</v>
      </c>
      <c r="F21" s="11">
        <f t="shared" si="0"/>
        <v>47</v>
      </c>
      <c r="G21" s="13">
        <f t="shared" si="0"/>
        <v>79</v>
      </c>
      <c r="H21" s="11">
        <f t="shared" si="0"/>
        <v>5706</v>
      </c>
      <c r="I21" s="13">
        <f t="shared" si="0"/>
        <v>8678</v>
      </c>
      <c r="J21" s="12">
        <f t="shared" si="0"/>
        <v>9264</v>
      </c>
      <c r="K21" s="12">
        <f t="shared" si="0"/>
        <v>12267</v>
      </c>
      <c r="L21" s="11">
        <f t="shared" si="0"/>
        <v>9880</v>
      </c>
      <c r="M21" s="13">
        <f t="shared" si="0"/>
        <v>13131</v>
      </c>
      <c r="N21" s="161">
        <v>7822</v>
      </c>
      <c r="O21" s="161">
        <v>9387</v>
      </c>
      <c r="P21" s="160">
        <v>5252</v>
      </c>
      <c r="Q21" s="245">
        <v>6196</v>
      </c>
      <c r="R21" s="160">
        <v>3289</v>
      </c>
      <c r="S21" s="245">
        <v>3536</v>
      </c>
      <c r="T21" s="160">
        <f t="shared" si="0"/>
        <v>1786</v>
      </c>
      <c r="U21" s="13">
        <f t="shared" si="0"/>
        <v>2035</v>
      </c>
      <c r="V21" s="11">
        <f t="shared" si="0"/>
        <v>959</v>
      </c>
      <c r="W21" s="13">
        <f t="shared" si="0"/>
        <v>1313</v>
      </c>
      <c r="X21" s="11">
        <f t="shared" si="0"/>
        <v>559</v>
      </c>
      <c r="Y21" s="13">
        <f t="shared" si="0"/>
        <v>905</v>
      </c>
      <c r="Z21" s="11">
        <f t="shared" si="0"/>
        <v>365</v>
      </c>
      <c r="AA21" s="13">
        <f t="shared" si="0"/>
        <v>675</v>
      </c>
      <c r="AB21" s="11">
        <f t="shared" si="0"/>
        <v>269</v>
      </c>
      <c r="AC21" s="13">
        <f t="shared" si="0"/>
        <v>590</v>
      </c>
      <c r="AD21" s="11">
        <f t="shared" si="0"/>
        <v>207</v>
      </c>
      <c r="AE21" s="13">
        <f t="shared" si="0"/>
        <v>497</v>
      </c>
      <c r="AF21" s="11">
        <f t="shared" si="0"/>
        <v>200</v>
      </c>
      <c r="AG21" s="13">
        <f t="shared" si="0"/>
        <v>448</v>
      </c>
      <c r="AH21" s="11">
        <f t="shared" si="0"/>
        <v>1475</v>
      </c>
      <c r="AI21" s="12">
        <f t="shared" si="0"/>
        <v>4239</v>
      </c>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s="29" customFormat="1" ht="12.75">
      <c r="A22" s="1" t="s">
        <v>343</v>
      </c>
      <c r="B22" s="18"/>
      <c r="C22" s="23"/>
      <c r="D22" s="24"/>
      <c r="E22" s="25"/>
      <c r="F22" s="23"/>
      <c r="G22" s="25"/>
      <c r="H22" s="23"/>
      <c r="I22" s="25"/>
      <c r="J22" s="26"/>
      <c r="K22" s="26"/>
      <c r="L22" s="23"/>
      <c r="M22" s="25"/>
      <c r="N22" s="633"/>
      <c r="O22" s="78"/>
      <c r="P22" s="128"/>
      <c r="Q22" s="129"/>
      <c r="R22" s="128"/>
      <c r="S22" s="129"/>
      <c r="T22" s="128"/>
      <c r="U22" s="25"/>
      <c r="V22" s="23"/>
      <c r="W22" s="25"/>
      <c r="X22" s="23"/>
      <c r="Y22" s="25"/>
      <c r="Z22" s="23"/>
      <c r="AA22" s="25"/>
      <c r="AB22" s="23"/>
      <c r="AC22" s="25"/>
      <c r="AD22" s="23"/>
      <c r="AE22" s="25"/>
      <c r="AF22" s="23"/>
      <c r="AG22" s="25"/>
      <c r="AH22" s="23"/>
      <c r="AI22" s="24"/>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29" customFormat="1" ht="12.75">
      <c r="A23" s="1"/>
      <c r="B23" s="18" t="s">
        <v>401</v>
      </c>
      <c r="C23" s="81">
        <v>237</v>
      </c>
      <c r="D23" s="82">
        <v>572</v>
      </c>
      <c r="E23" s="83">
        <v>809</v>
      </c>
      <c r="F23" s="81">
        <v>1</v>
      </c>
      <c r="G23" s="83">
        <v>3</v>
      </c>
      <c r="H23" s="81">
        <v>26</v>
      </c>
      <c r="I23" s="83">
        <v>73</v>
      </c>
      <c r="J23" s="84">
        <v>42</v>
      </c>
      <c r="K23" s="84">
        <v>106</v>
      </c>
      <c r="L23" s="81">
        <v>37</v>
      </c>
      <c r="M23" s="83">
        <v>109</v>
      </c>
      <c r="N23" s="701">
        <v>27</v>
      </c>
      <c r="O23" s="224">
        <v>83</v>
      </c>
      <c r="P23" s="243">
        <v>27</v>
      </c>
      <c r="Q23" s="260">
        <v>63</v>
      </c>
      <c r="R23" s="243">
        <v>24</v>
      </c>
      <c r="S23" s="260">
        <v>40</v>
      </c>
      <c r="T23" s="243">
        <v>8</v>
      </c>
      <c r="U23" s="83">
        <v>26</v>
      </c>
      <c r="V23" s="81">
        <v>8</v>
      </c>
      <c r="W23" s="83">
        <v>15</v>
      </c>
      <c r="X23" s="81">
        <v>2</v>
      </c>
      <c r="Y23" s="83">
        <v>8</v>
      </c>
      <c r="Z23" s="81">
        <v>2</v>
      </c>
      <c r="AA23" s="83">
        <v>6</v>
      </c>
      <c r="AB23" s="81">
        <v>3</v>
      </c>
      <c r="AC23" s="83">
        <v>4</v>
      </c>
      <c r="AD23" s="81">
        <v>1</v>
      </c>
      <c r="AE23" s="83">
        <v>2</v>
      </c>
      <c r="AF23" s="81">
        <v>1</v>
      </c>
      <c r="AG23" s="83">
        <v>2</v>
      </c>
      <c r="AH23" s="81">
        <v>28</v>
      </c>
      <c r="AI23" s="82">
        <v>32</v>
      </c>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s="29" customFormat="1" ht="12.75">
      <c r="A24" s="1"/>
      <c r="B24" s="18" t="s">
        <v>391</v>
      </c>
      <c r="C24" s="81">
        <v>773</v>
      </c>
      <c r="D24" s="82">
        <v>1157</v>
      </c>
      <c r="E24" s="83">
        <v>1930</v>
      </c>
      <c r="F24" s="81">
        <v>0</v>
      </c>
      <c r="G24" s="83">
        <v>3</v>
      </c>
      <c r="H24" s="81">
        <v>132</v>
      </c>
      <c r="I24" s="83">
        <v>252</v>
      </c>
      <c r="J24" s="84">
        <v>165</v>
      </c>
      <c r="K24" s="84">
        <v>276</v>
      </c>
      <c r="L24" s="81">
        <v>149</v>
      </c>
      <c r="M24" s="83">
        <v>284</v>
      </c>
      <c r="N24" s="701">
        <v>132</v>
      </c>
      <c r="O24" s="224">
        <v>174</v>
      </c>
      <c r="P24" s="243">
        <v>76</v>
      </c>
      <c r="Q24" s="260">
        <v>89</v>
      </c>
      <c r="R24" s="243">
        <v>49</v>
      </c>
      <c r="S24" s="260">
        <v>33</v>
      </c>
      <c r="T24" s="243">
        <v>21</v>
      </c>
      <c r="U24" s="83">
        <v>20</v>
      </c>
      <c r="V24" s="81">
        <v>12</v>
      </c>
      <c r="W24" s="83">
        <v>10</v>
      </c>
      <c r="X24" s="81">
        <v>15</v>
      </c>
      <c r="Y24" s="83">
        <v>4</v>
      </c>
      <c r="Z24" s="81">
        <v>3</v>
      </c>
      <c r="AA24" s="83">
        <v>5</v>
      </c>
      <c r="AB24" s="81">
        <v>2</v>
      </c>
      <c r="AC24" s="83">
        <v>1</v>
      </c>
      <c r="AD24" s="81">
        <v>6</v>
      </c>
      <c r="AE24" s="83">
        <v>1</v>
      </c>
      <c r="AF24" s="81">
        <v>1</v>
      </c>
      <c r="AG24" s="83">
        <v>3</v>
      </c>
      <c r="AH24" s="81">
        <v>10</v>
      </c>
      <c r="AI24" s="82">
        <v>2</v>
      </c>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s="29" customFormat="1" ht="12.75">
      <c r="A25" s="1"/>
      <c r="B25" s="18" t="s">
        <v>392</v>
      </c>
      <c r="C25" s="81">
        <v>1134</v>
      </c>
      <c r="D25" s="82">
        <v>1617</v>
      </c>
      <c r="E25" s="83">
        <v>2751</v>
      </c>
      <c r="F25" s="81">
        <v>1</v>
      </c>
      <c r="G25" s="83">
        <v>0</v>
      </c>
      <c r="H25" s="81">
        <v>103</v>
      </c>
      <c r="I25" s="83">
        <v>194</v>
      </c>
      <c r="J25" s="84">
        <v>142</v>
      </c>
      <c r="K25" s="84">
        <v>299</v>
      </c>
      <c r="L25" s="81">
        <v>200</v>
      </c>
      <c r="M25" s="83">
        <v>357</v>
      </c>
      <c r="N25" s="701">
        <v>167</v>
      </c>
      <c r="O25" s="224">
        <v>262</v>
      </c>
      <c r="P25" s="243">
        <v>159</v>
      </c>
      <c r="Q25" s="260">
        <v>181</v>
      </c>
      <c r="R25" s="243">
        <v>111</v>
      </c>
      <c r="S25" s="260">
        <v>97</v>
      </c>
      <c r="T25" s="243">
        <v>73</v>
      </c>
      <c r="U25" s="83">
        <v>80</v>
      </c>
      <c r="V25" s="81">
        <v>71</v>
      </c>
      <c r="W25" s="83">
        <v>48</v>
      </c>
      <c r="X25" s="81">
        <v>33</v>
      </c>
      <c r="Y25" s="83">
        <v>30</v>
      </c>
      <c r="Z25" s="81">
        <v>13</v>
      </c>
      <c r="AA25" s="83">
        <v>12</v>
      </c>
      <c r="AB25" s="81">
        <v>10</v>
      </c>
      <c r="AC25" s="83">
        <v>11</v>
      </c>
      <c r="AD25" s="81">
        <v>11</v>
      </c>
      <c r="AE25" s="83">
        <v>8</v>
      </c>
      <c r="AF25" s="81">
        <v>9</v>
      </c>
      <c r="AG25" s="83">
        <v>7</v>
      </c>
      <c r="AH25" s="81">
        <v>31</v>
      </c>
      <c r="AI25" s="82">
        <v>31</v>
      </c>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s="29" customFormat="1" ht="12.75">
      <c r="A26" s="1"/>
      <c r="B26" s="18" t="s">
        <v>402</v>
      </c>
      <c r="C26" s="81">
        <v>2112</v>
      </c>
      <c r="D26" s="82">
        <v>2627</v>
      </c>
      <c r="E26" s="83">
        <v>4739</v>
      </c>
      <c r="F26" s="81">
        <v>8</v>
      </c>
      <c r="G26" s="83">
        <v>11</v>
      </c>
      <c r="H26" s="81">
        <v>522</v>
      </c>
      <c r="I26" s="83">
        <v>765</v>
      </c>
      <c r="J26" s="84">
        <v>548</v>
      </c>
      <c r="K26" s="84">
        <v>747</v>
      </c>
      <c r="L26" s="81">
        <v>449</v>
      </c>
      <c r="M26" s="83">
        <v>629</v>
      </c>
      <c r="N26" s="701">
        <v>260</v>
      </c>
      <c r="O26" s="224">
        <v>266</v>
      </c>
      <c r="P26" s="243">
        <v>160</v>
      </c>
      <c r="Q26" s="260">
        <v>107</v>
      </c>
      <c r="R26" s="243">
        <v>68</v>
      </c>
      <c r="S26" s="260">
        <v>37</v>
      </c>
      <c r="T26" s="243">
        <v>39</v>
      </c>
      <c r="U26" s="83">
        <v>22</v>
      </c>
      <c r="V26" s="81">
        <v>18</v>
      </c>
      <c r="W26" s="83">
        <v>14</v>
      </c>
      <c r="X26" s="81">
        <v>8</v>
      </c>
      <c r="Y26" s="83">
        <v>5</v>
      </c>
      <c r="Z26" s="81">
        <v>9</v>
      </c>
      <c r="AA26" s="83">
        <v>3</v>
      </c>
      <c r="AB26" s="81">
        <v>1</v>
      </c>
      <c r="AC26" s="83">
        <v>4</v>
      </c>
      <c r="AD26" s="81">
        <v>5</v>
      </c>
      <c r="AE26" s="83">
        <v>2</v>
      </c>
      <c r="AF26" s="81">
        <v>5</v>
      </c>
      <c r="AG26" s="83">
        <v>2</v>
      </c>
      <c r="AH26" s="81">
        <v>12</v>
      </c>
      <c r="AI26" s="82">
        <v>13</v>
      </c>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s="29" customFormat="1" ht="12.75">
      <c r="A27" s="1"/>
      <c r="B27" s="18" t="s">
        <v>403</v>
      </c>
      <c r="C27" s="81">
        <v>581</v>
      </c>
      <c r="D27" s="82">
        <v>1397</v>
      </c>
      <c r="E27" s="83">
        <v>1978</v>
      </c>
      <c r="F27" s="81">
        <v>14</v>
      </c>
      <c r="G27" s="83">
        <v>11</v>
      </c>
      <c r="H27" s="81">
        <v>174</v>
      </c>
      <c r="I27" s="83">
        <v>508</v>
      </c>
      <c r="J27" s="84">
        <v>140</v>
      </c>
      <c r="K27" s="84">
        <v>337</v>
      </c>
      <c r="L27" s="81">
        <v>98</v>
      </c>
      <c r="M27" s="83">
        <v>265</v>
      </c>
      <c r="N27" s="701">
        <v>60</v>
      </c>
      <c r="O27" s="224">
        <v>134</v>
      </c>
      <c r="P27" s="243">
        <v>26</v>
      </c>
      <c r="Q27" s="260">
        <v>64</v>
      </c>
      <c r="R27" s="243">
        <v>20</v>
      </c>
      <c r="S27" s="260">
        <v>32</v>
      </c>
      <c r="T27" s="243">
        <v>17</v>
      </c>
      <c r="U27" s="260">
        <v>11</v>
      </c>
      <c r="V27" s="243">
        <v>14</v>
      </c>
      <c r="W27" s="260">
        <v>10</v>
      </c>
      <c r="X27" s="81">
        <v>6</v>
      </c>
      <c r="Y27" s="83">
        <v>14</v>
      </c>
      <c r="Z27" s="81">
        <v>3</v>
      </c>
      <c r="AA27" s="83">
        <v>3</v>
      </c>
      <c r="AB27" s="81">
        <v>2</v>
      </c>
      <c r="AC27" s="83">
        <v>1</v>
      </c>
      <c r="AD27" s="81">
        <v>0</v>
      </c>
      <c r="AE27" s="83">
        <v>2</v>
      </c>
      <c r="AF27" s="81">
        <v>0</v>
      </c>
      <c r="AG27" s="83">
        <v>0</v>
      </c>
      <c r="AH27" s="81">
        <v>7</v>
      </c>
      <c r="AI27" s="82">
        <v>5</v>
      </c>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s="29" customFormat="1" ht="12.75">
      <c r="A28" s="1"/>
      <c r="B28" s="18" t="s">
        <v>393</v>
      </c>
      <c r="C28" s="81">
        <v>253</v>
      </c>
      <c r="D28" s="82">
        <v>205</v>
      </c>
      <c r="E28" s="83">
        <v>458</v>
      </c>
      <c r="F28" s="81">
        <v>0</v>
      </c>
      <c r="G28" s="83">
        <v>0</v>
      </c>
      <c r="H28" s="81">
        <v>49</v>
      </c>
      <c r="I28" s="83">
        <v>47</v>
      </c>
      <c r="J28" s="84">
        <v>56</v>
      </c>
      <c r="K28" s="84">
        <v>44</v>
      </c>
      <c r="L28" s="81">
        <v>57</v>
      </c>
      <c r="M28" s="83">
        <v>46</v>
      </c>
      <c r="N28" s="701">
        <v>45</v>
      </c>
      <c r="O28" s="224">
        <v>39</v>
      </c>
      <c r="P28" s="243">
        <v>29</v>
      </c>
      <c r="Q28" s="260">
        <v>18</v>
      </c>
      <c r="R28" s="243">
        <v>8</v>
      </c>
      <c r="S28" s="260">
        <v>6</v>
      </c>
      <c r="T28" s="243">
        <v>3</v>
      </c>
      <c r="U28" s="260">
        <v>3</v>
      </c>
      <c r="V28" s="243">
        <v>2</v>
      </c>
      <c r="W28" s="260">
        <v>1</v>
      </c>
      <c r="X28" s="81">
        <v>0</v>
      </c>
      <c r="Y28" s="83">
        <v>0</v>
      </c>
      <c r="Z28" s="81">
        <v>1</v>
      </c>
      <c r="AA28" s="83">
        <v>1</v>
      </c>
      <c r="AB28" s="81">
        <v>0</v>
      </c>
      <c r="AC28" s="83">
        <v>0</v>
      </c>
      <c r="AD28" s="81">
        <v>0</v>
      </c>
      <c r="AE28" s="83">
        <v>0</v>
      </c>
      <c r="AF28" s="81">
        <v>0</v>
      </c>
      <c r="AG28" s="83">
        <v>0</v>
      </c>
      <c r="AH28" s="81">
        <v>3</v>
      </c>
      <c r="AI28" s="82">
        <v>0</v>
      </c>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s="29" customFormat="1" ht="12.75">
      <c r="A29" s="1"/>
      <c r="B29" s="18" t="s">
        <v>566</v>
      </c>
      <c r="C29" s="81">
        <v>14</v>
      </c>
      <c r="D29" s="82">
        <v>110</v>
      </c>
      <c r="E29" s="83">
        <v>124</v>
      </c>
      <c r="F29" s="81">
        <v>0</v>
      </c>
      <c r="G29" s="83">
        <v>2</v>
      </c>
      <c r="H29" s="81">
        <v>1</v>
      </c>
      <c r="I29" s="83">
        <v>21</v>
      </c>
      <c r="J29" s="84">
        <v>3</v>
      </c>
      <c r="K29" s="84">
        <v>20</v>
      </c>
      <c r="L29" s="81">
        <v>3</v>
      </c>
      <c r="M29" s="83">
        <v>19</v>
      </c>
      <c r="N29" s="701">
        <v>1</v>
      </c>
      <c r="O29" s="224">
        <v>7</v>
      </c>
      <c r="P29" s="243">
        <v>4</v>
      </c>
      <c r="Q29" s="260">
        <v>10</v>
      </c>
      <c r="R29" s="243">
        <v>1</v>
      </c>
      <c r="S29" s="260">
        <v>9</v>
      </c>
      <c r="T29" s="243">
        <v>0</v>
      </c>
      <c r="U29" s="260">
        <v>7</v>
      </c>
      <c r="V29" s="243">
        <v>0</v>
      </c>
      <c r="W29" s="260">
        <v>2</v>
      </c>
      <c r="X29" s="81">
        <v>0</v>
      </c>
      <c r="Y29" s="83">
        <v>3</v>
      </c>
      <c r="Z29" s="81">
        <v>0</v>
      </c>
      <c r="AA29" s="83">
        <v>1</v>
      </c>
      <c r="AB29" s="81">
        <v>0</v>
      </c>
      <c r="AC29" s="83">
        <v>0</v>
      </c>
      <c r="AD29" s="81">
        <v>0</v>
      </c>
      <c r="AE29" s="83">
        <v>0</v>
      </c>
      <c r="AF29" s="81">
        <v>0</v>
      </c>
      <c r="AG29" s="83">
        <v>3</v>
      </c>
      <c r="AH29" s="81">
        <v>1</v>
      </c>
      <c r="AI29" s="82">
        <v>6</v>
      </c>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s="29" customFormat="1" ht="12.75">
      <c r="A30" s="1"/>
      <c r="B30" s="18" t="s">
        <v>404</v>
      </c>
      <c r="C30" s="81">
        <v>291</v>
      </c>
      <c r="D30" s="82">
        <v>1014</v>
      </c>
      <c r="E30" s="83">
        <v>1305</v>
      </c>
      <c r="F30" s="81">
        <v>3</v>
      </c>
      <c r="G30" s="83">
        <v>8</v>
      </c>
      <c r="H30" s="81">
        <v>39</v>
      </c>
      <c r="I30" s="83">
        <v>177</v>
      </c>
      <c r="J30" s="84">
        <v>72</v>
      </c>
      <c r="K30" s="84">
        <v>210</v>
      </c>
      <c r="L30" s="81">
        <v>62</v>
      </c>
      <c r="M30" s="83">
        <v>200</v>
      </c>
      <c r="N30" s="701">
        <v>48</v>
      </c>
      <c r="O30" s="224">
        <v>145</v>
      </c>
      <c r="P30" s="243">
        <v>19</v>
      </c>
      <c r="Q30" s="260">
        <v>101</v>
      </c>
      <c r="R30" s="243">
        <v>17</v>
      </c>
      <c r="S30" s="260">
        <v>55</v>
      </c>
      <c r="T30" s="243">
        <v>9</v>
      </c>
      <c r="U30" s="260">
        <v>37</v>
      </c>
      <c r="V30" s="243">
        <v>10</v>
      </c>
      <c r="W30" s="260">
        <v>21</v>
      </c>
      <c r="X30" s="81">
        <v>4</v>
      </c>
      <c r="Y30" s="83">
        <v>16</v>
      </c>
      <c r="Z30" s="81">
        <v>2</v>
      </c>
      <c r="AA30" s="83">
        <v>13</v>
      </c>
      <c r="AB30" s="81">
        <v>1</v>
      </c>
      <c r="AC30" s="83">
        <v>6</v>
      </c>
      <c r="AD30" s="81">
        <v>3</v>
      </c>
      <c r="AE30" s="83">
        <v>5</v>
      </c>
      <c r="AF30" s="81">
        <v>1</v>
      </c>
      <c r="AG30" s="83">
        <v>4</v>
      </c>
      <c r="AH30" s="81">
        <v>1</v>
      </c>
      <c r="AI30" s="82">
        <v>16</v>
      </c>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s="141" customFormat="1" ht="26.25">
      <c r="A31" s="97"/>
      <c r="B31" s="88" t="s">
        <v>194</v>
      </c>
      <c r="C31" s="81">
        <v>3951</v>
      </c>
      <c r="D31" s="82">
        <v>2431</v>
      </c>
      <c r="E31" s="83">
        <v>6382</v>
      </c>
      <c r="F31" s="81">
        <v>36</v>
      </c>
      <c r="G31" s="83">
        <v>20</v>
      </c>
      <c r="H31" s="81">
        <v>1059</v>
      </c>
      <c r="I31" s="83">
        <v>696</v>
      </c>
      <c r="J31" s="84">
        <v>937</v>
      </c>
      <c r="K31" s="84">
        <v>647</v>
      </c>
      <c r="L31" s="81">
        <v>847</v>
      </c>
      <c r="M31" s="83">
        <v>576</v>
      </c>
      <c r="N31" s="701">
        <v>510</v>
      </c>
      <c r="O31" s="224">
        <v>283</v>
      </c>
      <c r="P31" s="243">
        <v>267</v>
      </c>
      <c r="Q31" s="260">
        <v>112</v>
      </c>
      <c r="R31" s="243">
        <v>144</v>
      </c>
      <c r="S31" s="260">
        <v>47</v>
      </c>
      <c r="T31" s="243">
        <v>62</v>
      </c>
      <c r="U31" s="260">
        <v>20</v>
      </c>
      <c r="V31" s="243">
        <v>28</v>
      </c>
      <c r="W31" s="260">
        <v>9</v>
      </c>
      <c r="X31" s="81">
        <v>21</v>
      </c>
      <c r="Y31" s="83">
        <v>7</v>
      </c>
      <c r="Z31" s="81">
        <v>17</v>
      </c>
      <c r="AA31" s="83">
        <v>3</v>
      </c>
      <c r="AB31" s="81">
        <v>4</v>
      </c>
      <c r="AC31" s="83">
        <v>4</v>
      </c>
      <c r="AD31" s="81">
        <v>7</v>
      </c>
      <c r="AE31" s="83">
        <v>1</v>
      </c>
      <c r="AF31" s="81">
        <v>4</v>
      </c>
      <c r="AG31" s="83">
        <v>0</v>
      </c>
      <c r="AH31" s="81">
        <v>8</v>
      </c>
      <c r="AI31" s="82">
        <v>6</v>
      </c>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row>
    <row r="32" spans="1:62" s="29" customFormat="1" ht="27" customHeight="1">
      <c r="A32" s="1"/>
      <c r="B32" s="88" t="s">
        <v>409</v>
      </c>
      <c r="C32" s="81">
        <v>122</v>
      </c>
      <c r="D32" s="82">
        <v>216</v>
      </c>
      <c r="E32" s="83">
        <v>338</v>
      </c>
      <c r="F32" s="81">
        <v>0</v>
      </c>
      <c r="G32" s="83">
        <v>0</v>
      </c>
      <c r="H32" s="81">
        <v>19</v>
      </c>
      <c r="I32" s="83">
        <v>39</v>
      </c>
      <c r="J32" s="84">
        <v>41</v>
      </c>
      <c r="K32" s="84">
        <v>59</v>
      </c>
      <c r="L32" s="81">
        <v>11</v>
      </c>
      <c r="M32" s="83">
        <v>44</v>
      </c>
      <c r="N32" s="701">
        <v>20</v>
      </c>
      <c r="O32" s="224">
        <v>33</v>
      </c>
      <c r="P32" s="243">
        <v>13</v>
      </c>
      <c r="Q32" s="260">
        <v>23</v>
      </c>
      <c r="R32" s="243">
        <v>6</v>
      </c>
      <c r="S32" s="260">
        <v>6</v>
      </c>
      <c r="T32" s="243">
        <v>5</v>
      </c>
      <c r="U32" s="260">
        <v>5</v>
      </c>
      <c r="V32" s="243">
        <v>3</v>
      </c>
      <c r="W32" s="260">
        <v>4</v>
      </c>
      <c r="X32" s="81">
        <v>1</v>
      </c>
      <c r="Y32" s="83">
        <v>1</v>
      </c>
      <c r="Z32" s="81">
        <v>0</v>
      </c>
      <c r="AA32" s="83">
        <v>2</v>
      </c>
      <c r="AB32" s="81">
        <v>1</v>
      </c>
      <c r="AC32" s="83">
        <v>0</v>
      </c>
      <c r="AD32" s="81">
        <v>1</v>
      </c>
      <c r="AE32" s="83">
        <v>0</v>
      </c>
      <c r="AF32" s="81">
        <v>0</v>
      </c>
      <c r="AG32" s="83">
        <v>0</v>
      </c>
      <c r="AH32" s="81">
        <v>1</v>
      </c>
      <c r="AI32" s="82">
        <v>0</v>
      </c>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s="29" customFormat="1" ht="13.5" customHeight="1">
      <c r="A33" s="1"/>
      <c r="B33" s="18" t="s">
        <v>405</v>
      </c>
      <c r="C33" s="81">
        <v>482</v>
      </c>
      <c r="D33" s="82">
        <v>1509</v>
      </c>
      <c r="E33" s="83">
        <v>1991</v>
      </c>
      <c r="F33" s="81">
        <v>4</v>
      </c>
      <c r="G33" s="83">
        <v>10</v>
      </c>
      <c r="H33" s="81">
        <v>132</v>
      </c>
      <c r="I33" s="83">
        <v>495</v>
      </c>
      <c r="J33" s="84">
        <v>116</v>
      </c>
      <c r="K33" s="84">
        <v>383</v>
      </c>
      <c r="L33" s="81">
        <v>103</v>
      </c>
      <c r="M33" s="83">
        <v>322</v>
      </c>
      <c r="N33" s="701">
        <v>61</v>
      </c>
      <c r="O33" s="224">
        <v>141</v>
      </c>
      <c r="P33" s="243">
        <v>28</v>
      </c>
      <c r="Q33" s="260">
        <v>69</v>
      </c>
      <c r="R33" s="243">
        <v>14</v>
      </c>
      <c r="S33" s="260">
        <v>28</v>
      </c>
      <c r="T33" s="243">
        <v>10</v>
      </c>
      <c r="U33" s="83">
        <v>23</v>
      </c>
      <c r="V33" s="81">
        <v>2</v>
      </c>
      <c r="W33" s="83">
        <v>9</v>
      </c>
      <c r="X33" s="81">
        <v>5</v>
      </c>
      <c r="Y33" s="83">
        <v>10</v>
      </c>
      <c r="Z33" s="81">
        <v>1</v>
      </c>
      <c r="AA33" s="83">
        <v>3</v>
      </c>
      <c r="AB33" s="81">
        <v>2</v>
      </c>
      <c r="AC33" s="83">
        <v>5</v>
      </c>
      <c r="AD33" s="81">
        <v>1</v>
      </c>
      <c r="AE33" s="83">
        <v>1</v>
      </c>
      <c r="AF33" s="81">
        <v>0</v>
      </c>
      <c r="AG33" s="83">
        <v>2</v>
      </c>
      <c r="AH33" s="81">
        <v>3</v>
      </c>
      <c r="AI33" s="82">
        <v>8</v>
      </c>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s="29" customFormat="1" ht="12.75">
      <c r="A34" s="1"/>
      <c r="B34" s="18" t="s">
        <v>406</v>
      </c>
      <c r="C34" s="81">
        <v>1353</v>
      </c>
      <c r="D34" s="82">
        <v>1792</v>
      </c>
      <c r="E34" s="83">
        <v>3145</v>
      </c>
      <c r="F34" s="81">
        <v>18</v>
      </c>
      <c r="G34" s="83">
        <v>33</v>
      </c>
      <c r="H34" s="81">
        <v>260</v>
      </c>
      <c r="I34" s="83">
        <v>349</v>
      </c>
      <c r="J34" s="84">
        <v>342</v>
      </c>
      <c r="K34" s="84">
        <v>502</v>
      </c>
      <c r="L34" s="81">
        <v>376</v>
      </c>
      <c r="M34" s="83">
        <v>509</v>
      </c>
      <c r="N34" s="701">
        <v>163</v>
      </c>
      <c r="O34" s="224">
        <v>218</v>
      </c>
      <c r="P34" s="243">
        <v>75</v>
      </c>
      <c r="Q34" s="260">
        <v>82</v>
      </c>
      <c r="R34" s="243">
        <v>50</v>
      </c>
      <c r="S34" s="260">
        <v>26</v>
      </c>
      <c r="T34" s="243">
        <v>30</v>
      </c>
      <c r="U34" s="83">
        <v>23</v>
      </c>
      <c r="V34" s="81">
        <v>9</v>
      </c>
      <c r="W34" s="83">
        <v>10</v>
      </c>
      <c r="X34" s="81">
        <v>7</v>
      </c>
      <c r="Y34" s="83">
        <v>7</v>
      </c>
      <c r="Z34" s="81">
        <v>6</v>
      </c>
      <c r="AA34" s="83">
        <v>5</v>
      </c>
      <c r="AB34" s="81">
        <v>3</v>
      </c>
      <c r="AC34" s="83">
        <v>7</v>
      </c>
      <c r="AD34" s="81">
        <v>1</v>
      </c>
      <c r="AE34" s="83">
        <v>1</v>
      </c>
      <c r="AF34" s="81">
        <v>3</v>
      </c>
      <c r="AG34" s="83">
        <v>2</v>
      </c>
      <c r="AH34" s="81">
        <v>10</v>
      </c>
      <c r="AI34" s="82">
        <v>18</v>
      </c>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s="29" customFormat="1" ht="12.75">
      <c r="A35" s="1"/>
      <c r="B35" s="18" t="s">
        <v>407</v>
      </c>
      <c r="C35" s="81">
        <v>904</v>
      </c>
      <c r="D35" s="82">
        <v>471</v>
      </c>
      <c r="E35" s="83">
        <v>1375</v>
      </c>
      <c r="F35" s="81">
        <v>2</v>
      </c>
      <c r="G35" s="83">
        <v>4</v>
      </c>
      <c r="H35" s="81">
        <v>160</v>
      </c>
      <c r="I35" s="83">
        <v>96</v>
      </c>
      <c r="J35" s="84">
        <v>191</v>
      </c>
      <c r="K35" s="84">
        <v>91</v>
      </c>
      <c r="L35" s="81">
        <v>199</v>
      </c>
      <c r="M35" s="83">
        <v>105</v>
      </c>
      <c r="N35" s="701">
        <v>137</v>
      </c>
      <c r="O35" s="547">
        <v>62</v>
      </c>
      <c r="P35" s="546">
        <v>74</v>
      </c>
      <c r="Q35" s="260">
        <v>36</v>
      </c>
      <c r="R35" s="243">
        <v>48</v>
      </c>
      <c r="S35" s="260">
        <v>23</v>
      </c>
      <c r="T35" s="243">
        <v>27</v>
      </c>
      <c r="U35" s="83">
        <v>13</v>
      </c>
      <c r="V35" s="81">
        <v>18</v>
      </c>
      <c r="W35" s="83">
        <v>6</v>
      </c>
      <c r="X35" s="81">
        <v>7</v>
      </c>
      <c r="Y35" s="83">
        <v>3</v>
      </c>
      <c r="Z35" s="81">
        <v>3</v>
      </c>
      <c r="AA35" s="83">
        <v>5</v>
      </c>
      <c r="AB35" s="81">
        <v>3</v>
      </c>
      <c r="AC35" s="83">
        <v>2</v>
      </c>
      <c r="AD35" s="81">
        <v>4</v>
      </c>
      <c r="AE35" s="83">
        <v>1</v>
      </c>
      <c r="AF35" s="81">
        <v>0</v>
      </c>
      <c r="AG35" s="83">
        <v>2</v>
      </c>
      <c r="AH35" s="81">
        <v>31</v>
      </c>
      <c r="AI35" s="82">
        <v>22</v>
      </c>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s="29" customFormat="1" ht="12.75">
      <c r="A36" s="1"/>
      <c r="B36" s="18" t="s">
        <v>147</v>
      </c>
      <c r="C36" s="81">
        <v>273</v>
      </c>
      <c r="D36" s="82">
        <v>497</v>
      </c>
      <c r="E36" s="83">
        <v>770</v>
      </c>
      <c r="F36" s="81">
        <v>3</v>
      </c>
      <c r="G36" s="83">
        <v>3</v>
      </c>
      <c r="H36" s="81">
        <v>32</v>
      </c>
      <c r="I36" s="83">
        <v>76</v>
      </c>
      <c r="J36" s="84">
        <v>36</v>
      </c>
      <c r="K36" s="84">
        <v>105</v>
      </c>
      <c r="L36" s="81">
        <v>43</v>
      </c>
      <c r="M36" s="83">
        <v>95</v>
      </c>
      <c r="N36" s="701">
        <v>35</v>
      </c>
      <c r="O36" s="224">
        <v>67</v>
      </c>
      <c r="P36" s="243">
        <v>25</v>
      </c>
      <c r="Q36" s="260">
        <v>53</v>
      </c>
      <c r="R36" s="243">
        <v>29</v>
      </c>
      <c r="S36" s="260">
        <v>29</v>
      </c>
      <c r="T36" s="243">
        <v>14</v>
      </c>
      <c r="U36" s="83">
        <v>22</v>
      </c>
      <c r="V36" s="81">
        <v>15</v>
      </c>
      <c r="W36" s="83">
        <v>15</v>
      </c>
      <c r="X36" s="81">
        <v>12</v>
      </c>
      <c r="Y36" s="83">
        <v>7</v>
      </c>
      <c r="Z36" s="81">
        <v>6</v>
      </c>
      <c r="AA36" s="83">
        <v>8</v>
      </c>
      <c r="AB36" s="81">
        <v>1</v>
      </c>
      <c r="AC36" s="83">
        <v>3</v>
      </c>
      <c r="AD36" s="81">
        <v>4</v>
      </c>
      <c r="AE36" s="83">
        <v>2</v>
      </c>
      <c r="AF36" s="81">
        <v>5</v>
      </c>
      <c r="AG36" s="83">
        <v>1</v>
      </c>
      <c r="AH36" s="81">
        <v>13</v>
      </c>
      <c r="AI36" s="82">
        <v>11</v>
      </c>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s="141" customFormat="1" ht="26.25">
      <c r="A37" s="97"/>
      <c r="B37" s="88" t="s">
        <v>195</v>
      </c>
      <c r="C37" s="81">
        <v>94</v>
      </c>
      <c r="D37" s="82">
        <v>96</v>
      </c>
      <c r="E37" s="83">
        <v>190</v>
      </c>
      <c r="F37" s="81">
        <v>0</v>
      </c>
      <c r="G37" s="83">
        <v>0</v>
      </c>
      <c r="H37" s="81">
        <v>2</v>
      </c>
      <c r="I37" s="83">
        <v>7</v>
      </c>
      <c r="J37" s="84">
        <v>2</v>
      </c>
      <c r="K37" s="84">
        <v>8</v>
      </c>
      <c r="L37" s="81">
        <v>2</v>
      </c>
      <c r="M37" s="83">
        <v>5</v>
      </c>
      <c r="N37" s="701">
        <v>3</v>
      </c>
      <c r="O37" s="224">
        <v>6</v>
      </c>
      <c r="P37" s="243">
        <v>7</v>
      </c>
      <c r="Q37" s="260">
        <v>8</v>
      </c>
      <c r="R37" s="243">
        <v>5</v>
      </c>
      <c r="S37" s="260">
        <v>5</v>
      </c>
      <c r="T37" s="243">
        <v>4</v>
      </c>
      <c r="U37" s="83">
        <v>5</v>
      </c>
      <c r="V37" s="81">
        <v>9</v>
      </c>
      <c r="W37" s="83">
        <v>3</v>
      </c>
      <c r="X37" s="81">
        <v>14</v>
      </c>
      <c r="Y37" s="83">
        <v>3</v>
      </c>
      <c r="Z37" s="81">
        <v>8</v>
      </c>
      <c r="AA37" s="83">
        <v>5</v>
      </c>
      <c r="AB37" s="81">
        <v>3</v>
      </c>
      <c r="AC37" s="83">
        <v>0</v>
      </c>
      <c r="AD37" s="81">
        <v>1</v>
      </c>
      <c r="AE37" s="83">
        <v>4</v>
      </c>
      <c r="AF37" s="81">
        <v>3</v>
      </c>
      <c r="AG37" s="83">
        <v>2</v>
      </c>
      <c r="AH37" s="81">
        <v>31</v>
      </c>
      <c r="AI37" s="82">
        <v>35</v>
      </c>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row>
    <row r="38" spans="1:62" s="29" customFormat="1" ht="12.75">
      <c r="A38" s="1"/>
      <c r="B38" s="18" t="s">
        <v>395</v>
      </c>
      <c r="C38" s="81">
        <v>2415</v>
      </c>
      <c r="D38" s="82">
        <v>1881</v>
      </c>
      <c r="E38" s="83">
        <v>4296</v>
      </c>
      <c r="F38" s="81">
        <v>7</v>
      </c>
      <c r="G38" s="83">
        <v>9</v>
      </c>
      <c r="H38" s="81">
        <v>515</v>
      </c>
      <c r="I38" s="83">
        <v>472</v>
      </c>
      <c r="J38" s="84">
        <v>534</v>
      </c>
      <c r="K38" s="84">
        <v>493</v>
      </c>
      <c r="L38" s="81">
        <v>481</v>
      </c>
      <c r="M38" s="83">
        <v>447</v>
      </c>
      <c r="N38" s="701">
        <v>319</v>
      </c>
      <c r="O38" s="224">
        <v>221</v>
      </c>
      <c r="P38" s="243">
        <v>260</v>
      </c>
      <c r="Q38" s="260">
        <v>109</v>
      </c>
      <c r="R38" s="243">
        <v>144</v>
      </c>
      <c r="S38" s="260">
        <v>57</v>
      </c>
      <c r="T38" s="243">
        <v>60</v>
      </c>
      <c r="U38" s="83">
        <v>24</v>
      </c>
      <c r="V38" s="81">
        <v>34</v>
      </c>
      <c r="W38" s="83">
        <v>12</v>
      </c>
      <c r="X38" s="81">
        <v>24</v>
      </c>
      <c r="Y38" s="83">
        <v>8</v>
      </c>
      <c r="Z38" s="81">
        <v>6</v>
      </c>
      <c r="AA38" s="83">
        <v>8</v>
      </c>
      <c r="AB38" s="81">
        <v>5</v>
      </c>
      <c r="AC38" s="83">
        <v>3</v>
      </c>
      <c r="AD38" s="81">
        <v>10</v>
      </c>
      <c r="AE38" s="83">
        <v>1</v>
      </c>
      <c r="AF38" s="81">
        <v>2</v>
      </c>
      <c r="AG38" s="83">
        <v>1</v>
      </c>
      <c r="AH38" s="81">
        <v>14</v>
      </c>
      <c r="AI38" s="82">
        <v>16</v>
      </c>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s="29" customFormat="1" ht="12.75">
      <c r="A39" s="1"/>
      <c r="B39" s="18" t="s">
        <v>396</v>
      </c>
      <c r="C39" s="81">
        <v>5223</v>
      </c>
      <c r="D39" s="82">
        <v>703</v>
      </c>
      <c r="E39" s="83">
        <v>5926</v>
      </c>
      <c r="F39" s="81">
        <v>32</v>
      </c>
      <c r="G39" s="83">
        <v>3</v>
      </c>
      <c r="H39" s="81">
        <v>1306</v>
      </c>
      <c r="I39" s="83">
        <v>171</v>
      </c>
      <c r="J39" s="84">
        <v>1271</v>
      </c>
      <c r="K39" s="84">
        <v>164</v>
      </c>
      <c r="L39" s="81">
        <v>1154</v>
      </c>
      <c r="M39" s="83">
        <v>155</v>
      </c>
      <c r="N39" s="701">
        <v>698</v>
      </c>
      <c r="O39" s="224">
        <v>119</v>
      </c>
      <c r="P39" s="243">
        <v>404</v>
      </c>
      <c r="Q39" s="260">
        <v>35</v>
      </c>
      <c r="R39" s="243">
        <v>189</v>
      </c>
      <c r="S39" s="260">
        <v>19</v>
      </c>
      <c r="T39" s="243">
        <v>72</v>
      </c>
      <c r="U39" s="83">
        <v>10</v>
      </c>
      <c r="V39" s="81">
        <v>36</v>
      </c>
      <c r="W39" s="83">
        <v>12</v>
      </c>
      <c r="X39" s="81">
        <v>20</v>
      </c>
      <c r="Y39" s="83">
        <v>2</v>
      </c>
      <c r="Z39" s="81">
        <v>17</v>
      </c>
      <c r="AA39" s="83">
        <v>3</v>
      </c>
      <c r="AB39" s="81">
        <v>5</v>
      </c>
      <c r="AC39" s="83">
        <v>3</v>
      </c>
      <c r="AD39" s="81">
        <v>4</v>
      </c>
      <c r="AE39" s="83">
        <v>0</v>
      </c>
      <c r="AF39" s="81">
        <v>4</v>
      </c>
      <c r="AG39" s="83">
        <v>0</v>
      </c>
      <c r="AH39" s="81">
        <v>11</v>
      </c>
      <c r="AI39" s="82">
        <v>7</v>
      </c>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s="29" customFormat="1" ht="12.75">
      <c r="A40" s="1"/>
      <c r="B40" s="18" t="s">
        <v>397</v>
      </c>
      <c r="C40" s="81">
        <v>722</v>
      </c>
      <c r="D40" s="82">
        <v>572</v>
      </c>
      <c r="E40" s="83">
        <v>1294</v>
      </c>
      <c r="F40" s="81">
        <v>9</v>
      </c>
      <c r="G40" s="83">
        <v>4</v>
      </c>
      <c r="H40" s="81">
        <v>57</v>
      </c>
      <c r="I40" s="83">
        <v>82</v>
      </c>
      <c r="J40" s="84">
        <v>108</v>
      </c>
      <c r="K40" s="84">
        <v>76</v>
      </c>
      <c r="L40" s="81">
        <v>134</v>
      </c>
      <c r="M40" s="83">
        <v>108</v>
      </c>
      <c r="N40" s="701">
        <v>90</v>
      </c>
      <c r="O40" s="224">
        <v>69</v>
      </c>
      <c r="P40" s="243">
        <v>72</v>
      </c>
      <c r="Q40" s="260">
        <v>53</v>
      </c>
      <c r="R40" s="243">
        <v>62</v>
      </c>
      <c r="S40" s="260">
        <v>44</v>
      </c>
      <c r="T40" s="243">
        <v>43</v>
      </c>
      <c r="U40" s="83">
        <v>27</v>
      </c>
      <c r="V40" s="81">
        <v>33</v>
      </c>
      <c r="W40" s="83">
        <v>25</v>
      </c>
      <c r="X40" s="81">
        <v>23</v>
      </c>
      <c r="Y40" s="83">
        <v>25</v>
      </c>
      <c r="Z40" s="81">
        <v>16</v>
      </c>
      <c r="AA40" s="83">
        <v>16</v>
      </c>
      <c r="AB40" s="81">
        <v>15</v>
      </c>
      <c r="AC40" s="83">
        <v>10</v>
      </c>
      <c r="AD40" s="81">
        <v>16</v>
      </c>
      <c r="AE40" s="83">
        <v>4</v>
      </c>
      <c r="AF40" s="81">
        <v>6</v>
      </c>
      <c r="AG40" s="83">
        <v>2</v>
      </c>
      <c r="AH40" s="81">
        <v>38</v>
      </c>
      <c r="AI40" s="82">
        <v>27</v>
      </c>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s="29" customFormat="1" ht="12.75">
      <c r="A41" s="1"/>
      <c r="B41" s="18" t="s">
        <v>398</v>
      </c>
      <c r="C41" s="81">
        <v>367</v>
      </c>
      <c r="D41" s="82">
        <v>50</v>
      </c>
      <c r="E41" s="83">
        <v>417</v>
      </c>
      <c r="F41" s="81">
        <v>1</v>
      </c>
      <c r="G41" s="83">
        <v>0</v>
      </c>
      <c r="H41" s="81">
        <v>50</v>
      </c>
      <c r="I41" s="83">
        <v>7</v>
      </c>
      <c r="J41" s="84">
        <v>57</v>
      </c>
      <c r="K41" s="84">
        <v>7</v>
      </c>
      <c r="L41" s="81">
        <v>58</v>
      </c>
      <c r="M41" s="83">
        <v>10</v>
      </c>
      <c r="N41" s="701">
        <v>50</v>
      </c>
      <c r="O41" s="224">
        <v>11</v>
      </c>
      <c r="P41" s="243">
        <v>42</v>
      </c>
      <c r="Q41" s="260">
        <v>8</v>
      </c>
      <c r="R41" s="243">
        <v>40</v>
      </c>
      <c r="S41" s="260">
        <v>4</v>
      </c>
      <c r="T41" s="243">
        <v>23</v>
      </c>
      <c r="U41" s="83">
        <v>1</v>
      </c>
      <c r="V41" s="81">
        <v>10</v>
      </c>
      <c r="W41" s="83">
        <v>0</v>
      </c>
      <c r="X41" s="81">
        <v>8</v>
      </c>
      <c r="Y41" s="83">
        <v>0</v>
      </c>
      <c r="Z41" s="81">
        <v>6</v>
      </c>
      <c r="AA41" s="83">
        <v>1</v>
      </c>
      <c r="AB41" s="81">
        <v>8</v>
      </c>
      <c r="AC41" s="83">
        <v>0</v>
      </c>
      <c r="AD41" s="81">
        <v>5</v>
      </c>
      <c r="AE41" s="83">
        <v>0</v>
      </c>
      <c r="AF41" s="81">
        <v>2</v>
      </c>
      <c r="AG41" s="83">
        <v>1</v>
      </c>
      <c r="AH41" s="81">
        <v>7</v>
      </c>
      <c r="AI41" s="82">
        <v>0</v>
      </c>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s="29" customFormat="1" ht="12.75">
      <c r="A42" s="1"/>
      <c r="B42" s="18" t="s">
        <v>139</v>
      </c>
      <c r="C42" s="81">
        <v>1143</v>
      </c>
      <c r="D42" s="82">
        <v>1590</v>
      </c>
      <c r="E42" s="83">
        <v>2733</v>
      </c>
      <c r="F42" s="81">
        <v>3</v>
      </c>
      <c r="G42" s="83">
        <v>7</v>
      </c>
      <c r="H42" s="81">
        <v>197</v>
      </c>
      <c r="I42" s="83">
        <v>334</v>
      </c>
      <c r="J42" s="84">
        <v>246</v>
      </c>
      <c r="K42" s="84">
        <v>393</v>
      </c>
      <c r="L42" s="81">
        <v>219</v>
      </c>
      <c r="M42" s="83">
        <v>386</v>
      </c>
      <c r="N42" s="701">
        <v>171</v>
      </c>
      <c r="O42" s="224">
        <v>208</v>
      </c>
      <c r="P42" s="243">
        <v>110</v>
      </c>
      <c r="Q42" s="260">
        <v>111</v>
      </c>
      <c r="R42" s="243">
        <v>84</v>
      </c>
      <c r="S42" s="260">
        <v>67</v>
      </c>
      <c r="T42" s="243">
        <v>36</v>
      </c>
      <c r="U42" s="83">
        <v>30</v>
      </c>
      <c r="V42" s="81">
        <v>20</v>
      </c>
      <c r="W42" s="83">
        <v>19</v>
      </c>
      <c r="X42" s="81">
        <v>13</v>
      </c>
      <c r="Y42" s="83">
        <v>9</v>
      </c>
      <c r="Z42" s="81">
        <v>7</v>
      </c>
      <c r="AA42" s="83">
        <v>5</v>
      </c>
      <c r="AB42" s="81">
        <v>2</v>
      </c>
      <c r="AC42" s="83">
        <v>4</v>
      </c>
      <c r="AD42" s="81">
        <v>6</v>
      </c>
      <c r="AE42" s="83">
        <v>1</v>
      </c>
      <c r="AF42" s="81">
        <v>6</v>
      </c>
      <c r="AG42" s="83">
        <v>3</v>
      </c>
      <c r="AH42" s="81">
        <v>23</v>
      </c>
      <c r="AI42" s="82">
        <v>13</v>
      </c>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s="29" customFormat="1" ht="12.75">
      <c r="A43" s="1"/>
      <c r="B43" s="18" t="s">
        <v>148</v>
      </c>
      <c r="C43" s="81">
        <v>182</v>
      </c>
      <c r="D43" s="82">
        <v>107</v>
      </c>
      <c r="E43" s="83">
        <v>289</v>
      </c>
      <c r="F43" s="81">
        <v>3</v>
      </c>
      <c r="G43" s="83">
        <v>0</v>
      </c>
      <c r="H43" s="81">
        <v>39</v>
      </c>
      <c r="I43" s="83">
        <v>23</v>
      </c>
      <c r="J43" s="84">
        <v>37</v>
      </c>
      <c r="K43" s="84">
        <v>27</v>
      </c>
      <c r="L43" s="81">
        <v>43</v>
      </c>
      <c r="M43" s="83">
        <v>37</v>
      </c>
      <c r="N43" s="701">
        <v>25</v>
      </c>
      <c r="O43" s="224">
        <v>10</v>
      </c>
      <c r="P43" s="243">
        <v>12</v>
      </c>
      <c r="Q43" s="260">
        <v>3</v>
      </c>
      <c r="R43" s="243">
        <v>14</v>
      </c>
      <c r="S43" s="260">
        <v>4</v>
      </c>
      <c r="T43" s="243">
        <v>2</v>
      </c>
      <c r="U43" s="83">
        <v>1</v>
      </c>
      <c r="V43" s="81">
        <v>4</v>
      </c>
      <c r="W43" s="83">
        <v>0</v>
      </c>
      <c r="X43" s="81">
        <v>0</v>
      </c>
      <c r="Y43" s="83">
        <v>0</v>
      </c>
      <c r="Z43" s="81">
        <v>1</v>
      </c>
      <c r="AA43" s="83">
        <v>2</v>
      </c>
      <c r="AB43" s="81">
        <v>0</v>
      </c>
      <c r="AC43" s="83">
        <v>0</v>
      </c>
      <c r="AD43" s="81">
        <v>0</v>
      </c>
      <c r="AE43" s="83">
        <v>0</v>
      </c>
      <c r="AF43" s="81">
        <v>0</v>
      </c>
      <c r="AG43" s="83">
        <v>0</v>
      </c>
      <c r="AH43" s="81">
        <v>2</v>
      </c>
      <c r="AI43" s="82">
        <v>0</v>
      </c>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s="29" customFormat="1" ht="12.75">
      <c r="A44" s="1"/>
      <c r="B44" s="18" t="s">
        <v>146</v>
      </c>
      <c r="C44" s="81">
        <v>755</v>
      </c>
      <c r="D44" s="82">
        <v>3378</v>
      </c>
      <c r="E44" s="83">
        <v>4133</v>
      </c>
      <c r="F44" s="81">
        <v>3</v>
      </c>
      <c r="G44" s="83">
        <v>13</v>
      </c>
      <c r="H44" s="81">
        <v>116</v>
      </c>
      <c r="I44" s="83">
        <v>864</v>
      </c>
      <c r="J44" s="84">
        <v>158</v>
      </c>
      <c r="K44" s="84">
        <v>800</v>
      </c>
      <c r="L44" s="81">
        <v>145</v>
      </c>
      <c r="M44" s="83">
        <v>738</v>
      </c>
      <c r="N44" s="701">
        <v>101</v>
      </c>
      <c r="O44" s="224">
        <v>402</v>
      </c>
      <c r="P44" s="243">
        <v>80</v>
      </c>
      <c r="Q44" s="260">
        <v>220</v>
      </c>
      <c r="R44" s="243">
        <v>56</v>
      </c>
      <c r="S44" s="260">
        <v>120</v>
      </c>
      <c r="T44" s="243">
        <v>30</v>
      </c>
      <c r="U44" s="83">
        <v>74</v>
      </c>
      <c r="V44" s="81">
        <v>14</v>
      </c>
      <c r="W44" s="83">
        <v>30</v>
      </c>
      <c r="X44" s="81">
        <v>11</v>
      </c>
      <c r="Y44" s="83">
        <v>17</v>
      </c>
      <c r="Z44" s="81">
        <v>6</v>
      </c>
      <c r="AA44" s="83">
        <v>18</v>
      </c>
      <c r="AB44" s="81">
        <v>6</v>
      </c>
      <c r="AC44" s="83">
        <v>11</v>
      </c>
      <c r="AD44" s="81">
        <v>6</v>
      </c>
      <c r="AE44" s="83">
        <v>4</v>
      </c>
      <c r="AF44" s="81">
        <v>1</v>
      </c>
      <c r="AG44" s="83">
        <v>3</v>
      </c>
      <c r="AH44" s="81">
        <v>22</v>
      </c>
      <c r="AI44" s="82">
        <v>64</v>
      </c>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s="29" customFormat="1" ht="12.75">
      <c r="A45" s="1"/>
      <c r="B45" s="18" t="s">
        <v>196</v>
      </c>
      <c r="C45" s="81">
        <v>2948</v>
      </c>
      <c r="D45" s="82">
        <v>4922</v>
      </c>
      <c r="E45" s="83">
        <v>7870</v>
      </c>
      <c r="F45" s="81">
        <v>15</v>
      </c>
      <c r="G45" s="83">
        <v>27</v>
      </c>
      <c r="H45" s="81">
        <v>610</v>
      </c>
      <c r="I45" s="83">
        <v>1206</v>
      </c>
      <c r="J45" s="84">
        <v>625</v>
      </c>
      <c r="K45" s="84">
        <v>1245</v>
      </c>
      <c r="L45" s="81">
        <v>593</v>
      </c>
      <c r="M45" s="83">
        <v>1049</v>
      </c>
      <c r="N45" s="701">
        <v>372</v>
      </c>
      <c r="O45" s="547">
        <v>560</v>
      </c>
      <c r="P45" s="546">
        <v>251</v>
      </c>
      <c r="Q45" s="550">
        <v>309</v>
      </c>
      <c r="R45" s="546">
        <v>139</v>
      </c>
      <c r="S45" s="550">
        <v>176</v>
      </c>
      <c r="T45" s="243">
        <v>79</v>
      </c>
      <c r="U45" s="83">
        <v>68</v>
      </c>
      <c r="V45" s="81">
        <v>49</v>
      </c>
      <c r="W45" s="83">
        <v>54</v>
      </c>
      <c r="X45" s="81">
        <v>31</v>
      </c>
      <c r="Y45" s="83">
        <v>33</v>
      </c>
      <c r="Z45" s="81">
        <v>21</v>
      </c>
      <c r="AA45" s="83">
        <v>25</v>
      </c>
      <c r="AB45" s="81">
        <v>9</v>
      </c>
      <c r="AC45" s="83">
        <v>18</v>
      </c>
      <c r="AD45" s="81">
        <v>15</v>
      </c>
      <c r="AE45" s="83">
        <v>13</v>
      </c>
      <c r="AF45" s="81">
        <v>15</v>
      </c>
      <c r="AG45" s="83">
        <v>13</v>
      </c>
      <c r="AH45" s="81">
        <v>124</v>
      </c>
      <c r="AI45" s="82">
        <v>126</v>
      </c>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s="29" customFormat="1" ht="12.75">
      <c r="A46" s="1"/>
      <c r="B46" s="18" t="s">
        <v>140</v>
      </c>
      <c r="C46" s="81">
        <v>73</v>
      </c>
      <c r="D46" s="82">
        <v>521</v>
      </c>
      <c r="E46" s="83">
        <v>594</v>
      </c>
      <c r="F46" s="81">
        <v>0</v>
      </c>
      <c r="G46" s="83">
        <v>0</v>
      </c>
      <c r="H46" s="81">
        <v>11</v>
      </c>
      <c r="I46" s="83">
        <v>158</v>
      </c>
      <c r="J46" s="84">
        <v>11</v>
      </c>
      <c r="K46" s="84">
        <v>139</v>
      </c>
      <c r="L46" s="81">
        <v>11</v>
      </c>
      <c r="M46" s="83">
        <v>142</v>
      </c>
      <c r="N46" s="701">
        <v>13</v>
      </c>
      <c r="O46" s="547">
        <v>46</v>
      </c>
      <c r="P46" s="546">
        <v>8</v>
      </c>
      <c r="Q46" s="550">
        <v>19</v>
      </c>
      <c r="R46" s="546">
        <v>10</v>
      </c>
      <c r="S46" s="550">
        <v>11</v>
      </c>
      <c r="T46" s="243">
        <v>6</v>
      </c>
      <c r="U46" s="83">
        <v>0</v>
      </c>
      <c r="V46" s="81">
        <v>2</v>
      </c>
      <c r="W46" s="83">
        <v>2</v>
      </c>
      <c r="X46" s="81">
        <v>1</v>
      </c>
      <c r="Y46" s="83">
        <v>0</v>
      </c>
      <c r="Z46" s="81">
        <v>0</v>
      </c>
      <c r="AA46" s="83">
        <v>0</v>
      </c>
      <c r="AB46" s="81">
        <v>0</v>
      </c>
      <c r="AC46" s="83">
        <v>0</v>
      </c>
      <c r="AD46" s="81">
        <v>0</v>
      </c>
      <c r="AE46" s="83">
        <v>2</v>
      </c>
      <c r="AF46" s="81">
        <v>0</v>
      </c>
      <c r="AG46" s="83">
        <v>1</v>
      </c>
      <c r="AH46" s="81">
        <v>0</v>
      </c>
      <c r="AI46" s="82">
        <v>1</v>
      </c>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29" customFormat="1" ht="12.75">
      <c r="A47" s="1"/>
      <c r="B47" s="18" t="s">
        <v>141</v>
      </c>
      <c r="C47" s="81">
        <v>625</v>
      </c>
      <c r="D47" s="82">
        <v>1645</v>
      </c>
      <c r="E47" s="83">
        <v>2270</v>
      </c>
      <c r="F47" s="81">
        <v>6</v>
      </c>
      <c r="G47" s="83">
        <v>11</v>
      </c>
      <c r="H47" s="81">
        <v>116</v>
      </c>
      <c r="I47" s="83">
        <v>397</v>
      </c>
      <c r="J47" s="84">
        <v>134</v>
      </c>
      <c r="K47" s="84">
        <v>392</v>
      </c>
      <c r="L47" s="81">
        <v>144</v>
      </c>
      <c r="M47" s="83">
        <v>390</v>
      </c>
      <c r="N47" s="701">
        <v>74</v>
      </c>
      <c r="O47" s="547">
        <v>188</v>
      </c>
      <c r="P47" s="546">
        <v>55</v>
      </c>
      <c r="Q47" s="550">
        <v>106</v>
      </c>
      <c r="R47" s="546">
        <v>24</v>
      </c>
      <c r="S47" s="550">
        <v>57</v>
      </c>
      <c r="T47" s="243">
        <v>19</v>
      </c>
      <c r="U47" s="83">
        <v>33</v>
      </c>
      <c r="V47" s="81">
        <v>12</v>
      </c>
      <c r="W47" s="83">
        <v>20</v>
      </c>
      <c r="X47" s="81">
        <v>10</v>
      </c>
      <c r="Y47" s="83">
        <v>13</v>
      </c>
      <c r="Z47" s="81">
        <v>3</v>
      </c>
      <c r="AA47" s="83">
        <v>8</v>
      </c>
      <c r="AB47" s="81">
        <v>3</v>
      </c>
      <c r="AC47" s="83">
        <v>7</v>
      </c>
      <c r="AD47" s="81">
        <v>1</v>
      </c>
      <c r="AE47" s="83">
        <v>1</v>
      </c>
      <c r="AF47" s="81">
        <v>4</v>
      </c>
      <c r="AG47" s="83">
        <v>1</v>
      </c>
      <c r="AH47" s="81">
        <v>20</v>
      </c>
      <c r="AI47" s="82">
        <v>21</v>
      </c>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s="29" customFormat="1" ht="12.75">
      <c r="A48" s="1"/>
      <c r="B48" s="18" t="s">
        <v>149</v>
      </c>
      <c r="C48" s="81">
        <v>136</v>
      </c>
      <c r="D48" s="82">
        <v>201</v>
      </c>
      <c r="E48" s="83">
        <v>337</v>
      </c>
      <c r="F48" s="81">
        <v>2</v>
      </c>
      <c r="G48" s="83">
        <v>1</v>
      </c>
      <c r="H48" s="81">
        <v>14</v>
      </c>
      <c r="I48" s="83">
        <v>19</v>
      </c>
      <c r="J48" s="84">
        <v>18</v>
      </c>
      <c r="K48" s="84">
        <v>48</v>
      </c>
      <c r="L48" s="81">
        <v>21</v>
      </c>
      <c r="M48" s="83">
        <v>63</v>
      </c>
      <c r="N48" s="701">
        <v>17</v>
      </c>
      <c r="O48" s="547">
        <v>32</v>
      </c>
      <c r="P48" s="546">
        <v>14</v>
      </c>
      <c r="Q48" s="550">
        <v>9</v>
      </c>
      <c r="R48" s="546">
        <v>10</v>
      </c>
      <c r="S48" s="550">
        <v>6</v>
      </c>
      <c r="T48" s="243">
        <v>8</v>
      </c>
      <c r="U48" s="83">
        <v>4</v>
      </c>
      <c r="V48" s="81">
        <v>9</v>
      </c>
      <c r="W48" s="83">
        <v>8</v>
      </c>
      <c r="X48" s="81">
        <v>8</v>
      </c>
      <c r="Y48" s="83">
        <v>3</v>
      </c>
      <c r="Z48" s="81">
        <v>3</v>
      </c>
      <c r="AA48" s="83">
        <v>3</v>
      </c>
      <c r="AB48" s="81">
        <v>5</v>
      </c>
      <c r="AC48" s="83">
        <v>0</v>
      </c>
      <c r="AD48" s="81">
        <v>1</v>
      </c>
      <c r="AE48" s="83">
        <v>0</v>
      </c>
      <c r="AF48" s="81">
        <v>3</v>
      </c>
      <c r="AG48" s="83">
        <v>0</v>
      </c>
      <c r="AH48" s="81">
        <v>3</v>
      </c>
      <c r="AI48" s="82">
        <v>5</v>
      </c>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s="29" customFormat="1" ht="12.75">
      <c r="A49" s="1"/>
      <c r="B49" s="18" t="s">
        <v>142</v>
      </c>
      <c r="C49" s="81">
        <v>959</v>
      </c>
      <c r="D49" s="82">
        <v>857</v>
      </c>
      <c r="E49" s="83">
        <v>1816</v>
      </c>
      <c r="F49" s="81">
        <v>8</v>
      </c>
      <c r="G49" s="83">
        <v>11</v>
      </c>
      <c r="H49" s="81">
        <v>333</v>
      </c>
      <c r="I49" s="83">
        <v>284</v>
      </c>
      <c r="J49" s="84">
        <v>228</v>
      </c>
      <c r="K49" s="84">
        <v>238</v>
      </c>
      <c r="L49" s="81">
        <v>220</v>
      </c>
      <c r="M49" s="83">
        <v>197</v>
      </c>
      <c r="N49" s="701">
        <v>101</v>
      </c>
      <c r="O49" s="547">
        <v>76</v>
      </c>
      <c r="P49" s="546">
        <v>47</v>
      </c>
      <c r="Q49" s="550">
        <v>29</v>
      </c>
      <c r="R49" s="546">
        <v>12</v>
      </c>
      <c r="S49" s="550">
        <v>11</v>
      </c>
      <c r="T49" s="243">
        <v>7</v>
      </c>
      <c r="U49" s="83">
        <v>3</v>
      </c>
      <c r="V49" s="81">
        <v>0</v>
      </c>
      <c r="W49" s="83">
        <v>2</v>
      </c>
      <c r="X49" s="81">
        <v>1</v>
      </c>
      <c r="Y49" s="83">
        <v>1</v>
      </c>
      <c r="Z49" s="81">
        <v>1</v>
      </c>
      <c r="AA49" s="83">
        <v>2</v>
      </c>
      <c r="AB49" s="81">
        <v>0</v>
      </c>
      <c r="AC49" s="83">
        <v>0</v>
      </c>
      <c r="AD49" s="81">
        <v>1</v>
      </c>
      <c r="AE49" s="83">
        <v>0</v>
      </c>
      <c r="AF49" s="81">
        <v>0</v>
      </c>
      <c r="AG49" s="83">
        <v>1</v>
      </c>
      <c r="AH49" s="81">
        <v>0</v>
      </c>
      <c r="AI49" s="82">
        <v>2</v>
      </c>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s="29" customFormat="1" ht="12.75">
      <c r="A50" s="1"/>
      <c r="B50" s="18" t="s">
        <v>150</v>
      </c>
      <c r="C50" s="81">
        <v>501</v>
      </c>
      <c r="D50" s="82">
        <v>1439</v>
      </c>
      <c r="E50" s="83">
        <v>1940</v>
      </c>
      <c r="F50" s="81">
        <v>1</v>
      </c>
      <c r="G50" s="83">
        <v>5</v>
      </c>
      <c r="H50" s="81">
        <v>104</v>
      </c>
      <c r="I50" s="83">
        <v>291</v>
      </c>
      <c r="J50" s="84">
        <v>95</v>
      </c>
      <c r="K50" s="84">
        <v>329</v>
      </c>
      <c r="L50" s="81">
        <v>97</v>
      </c>
      <c r="M50" s="83">
        <v>339</v>
      </c>
      <c r="N50" s="701">
        <v>70</v>
      </c>
      <c r="O50" s="547">
        <v>191</v>
      </c>
      <c r="P50" s="546">
        <v>52</v>
      </c>
      <c r="Q50" s="550">
        <v>110</v>
      </c>
      <c r="R50" s="546">
        <v>25</v>
      </c>
      <c r="S50" s="550">
        <v>59</v>
      </c>
      <c r="T50" s="243">
        <v>16</v>
      </c>
      <c r="U50" s="83">
        <v>39</v>
      </c>
      <c r="V50" s="81">
        <v>10</v>
      </c>
      <c r="W50" s="83">
        <v>22</v>
      </c>
      <c r="X50" s="81">
        <v>12</v>
      </c>
      <c r="Y50" s="83">
        <v>12</v>
      </c>
      <c r="Z50" s="81">
        <v>3</v>
      </c>
      <c r="AA50" s="83">
        <v>4</v>
      </c>
      <c r="AB50" s="81">
        <v>3</v>
      </c>
      <c r="AC50" s="83">
        <v>5</v>
      </c>
      <c r="AD50" s="81">
        <v>2</v>
      </c>
      <c r="AE50" s="83">
        <v>3</v>
      </c>
      <c r="AF50" s="81">
        <v>2</v>
      </c>
      <c r="AG50" s="83">
        <v>5</v>
      </c>
      <c r="AH50" s="81">
        <v>9</v>
      </c>
      <c r="AI50" s="82">
        <v>25</v>
      </c>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s="29" customFormat="1" ht="12.75">
      <c r="A51" s="1"/>
      <c r="B51" s="18" t="s">
        <v>143</v>
      </c>
      <c r="C51" s="81">
        <v>2353</v>
      </c>
      <c r="D51" s="82">
        <v>727</v>
      </c>
      <c r="E51" s="83">
        <v>3080</v>
      </c>
      <c r="F51" s="81">
        <v>45</v>
      </c>
      <c r="G51" s="83">
        <v>13</v>
      </c>
      <c r="H51" s="81">
        <v>736</v>
      </c>
      <c r="I51" s="83">
        <v>235</v>
      </c>
      <c r="J51" s="84">
        <v>620</v>
      </c>
      <c r="K51" s="84">
        <v>183</v>
      </c>
      <c r="L51" s="81">
        <v>548</v>
      </c>
      <c r="M51" s="83">
        <v>166</v>
      </c>
      <c r="N51" s="701">
        <v>213</v>
      </c>
      <c r="O51" s="547">
        <v>82</v>
      </c>
      <c r="P51" s="546">
        <v>112</v>
      </c>
      <c r="Q51" s="550">
        <v>29</v>
      </c>
      <c r="R51" s="546">
        <v>39</v>
      </c>
      <c r="S51" s="550">
        <v>6</v>
      </c>
      <c r="T51" s="243">
        <v>18</v>
      </c>
      <c r="U51" s="83">
        <v>4</v>
      </c>
      <c r="V51" s="81">
        <v>6</v>
      </c>
      <c r="W51" s="83">
        <v>5</v>
      </c>
      <c r="X51" s="81">
        <v>6</v>
      </c>
      <c r="Y51" s="83">
        <v>1</v>
      </c>
      <c r="Z51" s="81">
        <v>0</v>
      </c>
      <c r="AA51" s="83">
        <v>1</v>
      </c>
      <c r="AB51" s="81">
        <v>2</v>
      </c>
      <c r="AC51" s="83">
        <v>0</v>
      </c>
      <c r="AD51" s="81">
        <v>1</v>
      </c>
      <c r="AE51" s="83">
        <v>1</v>
      </c>
      <c r="AF51" s="81">
        <v>2</v>
      </c>
      <c r="AG51" s="83">
        <v>0</v>
      </c>
      <c r="AH51" s="81">
        <v>5</v>
      </c>
      <c r="AI51" s="82">
        <v>1</v>
      </c>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s="29" customFormat="1" ht="12.75">
      <c r="A52" s="1"/>
      <c r="B52" s="18" t="s">
        <v>151</v>
      </c>
      <c r="C52" s="81">
        <v>35</v>
      </c>
      <c r="D52" s="82">
        <v>5</v>
      </c>
      <c r="E52" s="83">
        <v>40</v>
      </c>
      <c r="F52" s="81">
        <v>0</v>
      </c>
      <c r="G52" s="83">
        <v>0</v>
      </c>
      <c r="H52" s="81">
        <v>12</v>
      </c>
      <c r="I52" s="83">
        <v>2</v>
      </c>
      <c r="J52" s="84">
        <v>10</v>
      </c>
      <c r="K52" s="84">
        <v>2</v>
      </c>
      <c r="L52" s="81">
        <v>5</v>
      </c>
      <c r="M52" s="83">
        <v>1</v>
      </c>
      <c r="N52" s="701">
        <v>3</v>
      </c>
      <c r="O52" s="547">
        <v>0</v>
      </c>
      <c r="P52" s="546">
        <v>5</v>
      </c>
      <c r="Q52" s="550">
        <v>0</v>
      </c>
      <c r="R52" s="546">
        <v>0</v>
      </c>
      <c r="S52" s="550">
        <v>0</v>
      </c>
      <c r="T52" s="243">
        <v>0</v>
      </c>
      <c r="U52" s="83">
        <v>0</v>
      </c>
      <c r="V52" s="81">
        <v>0</v>
      </c>
      <c r="W52" s="83">
        <v>0</v>
      </c>
      <c r="X52" s="81">
        <v>0</v>
      </c>
      <c r="Y52" s="83">
        <v>0</v>
      </c>
      <c r="Z52" s="81">
        <v>0</v>
      </c>
      <c r="AA52" s="83">
        <v>0</v>
      </c>
      <c r="AB52" s="81">
        <v>0</v>
      </c>
      <c r="AC52" s="83">
        <v>0</v>
      </c>
      <c r="AD52" s="81">
        <v>0</v>
      </c>
      <c r="AE52" s="83">
        <v>0</v>
      </c>
      <c r="AF52" s="81">
        <v>0</v>
      </c>
      <c r="AG52" s="83">
        <v>0</v>
      </c>
      <c r="AH52" s="81">
        <v>0</v>
      </c>
      <c r="AI52" s="82">
        <v>0</v>
      </c>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s="29" customFormat="1" ht="12.75">
      <c r="A53" s="1"/>
      <c r="B53" s="18" t="s">
        <v>144</v>
      </c>
      <c r="C53" s="81">
        <v>2813</v>
      </c>
      <c r="D53" s="82">
        <v>1226</v>
      </c>
      <c r="E53" s="83">
        <v>4039</v>
      </c>
      <c r="F53" s="81">
        <v>54</v>
      </c>
      <c r="G53" s="83">
        <v>18</v>
      </c>
      <c r="H53" s="81">
        <v>706</v>
      </c>
      <c r="I53" s="83">
        <v>376</v>
      </c>
      <c r="J53" s="84">
        <v>703</v>
      </c>
      <c r="K53" s="84">
        <v>301</v>
      </c>
      <c r="L53" s="81">
        <v>581</v>
      </c>
      <c r="M53" s="83">
        <v>258</v>
      </c>
      <c r="N53" s="701">
        <v>346</v>
      </c>
      <c r="O53" s="547">
        <v>123</v>
      </c>
      <c r="P53" s="546">
        <v>167</v>
      </c>
      <c r="Q53" s="550">
        <v>71</v>
      </c>
      <c r="R53" s="546">
        <v>104</v>
      </c>
      <c r="S53" s="550">
        <v>21</v>
      </c>
      <c r="T53" s="243">
        <v>51</v>
      </c>
      <c r="U53" s="83">
        <v>16</v>
      </c>
      <c r="V53" s="81">
        <v>29</v>
      </c>
      <c r="W53" s="83">
        <v>8</v>
      </c>
      <c r="X53" s="81">
        <v>16</v>
      </c>
      <c r="Y53" s="83">
        <v>8</v>
      </c>
      <c r="Z53" s="81">
        <v>17</v>
      </c>
      <c r="AA53" s="83">
        <v>5</v>
      </c>
      <c r="AB53" s="81">
        <v>6</v>
      </c>
      <c r="AC53" s="83">
        <v>2</v>
      </c>
      <c r="AD53" s="81">
        <v>5</v>
      </c>
      <c r="AE53" s="83">
        <v>0</v>
      </c>
      <c r="AF53" s="81">
        <v>2</v>
      </c>
      <c r="AG53" s="83">
        <v>0</v>
      </c>
      <c r="AH53" s="81">
        <v>26</v>
      </c>
      <c r="AI53" s="82">
        <v>19</v>
      </c>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s="29" customFormat="1" ht="12.75">
      <c r="A54" s="1"/>
      <c r="B54" s="18" t="s">
        <v>145</v>
      </c>
      <c r="C54" s="81">
        <v>453</v>
      </c>
      <c r="D54" s="82">
        <v>289</v>
      </c>
      <c r="E54" s="83">
        <v>742</v>
      </c>
      <c r="F54" s="81">
        <v>3</v>
      </c>
      <c r="G54" s="83">
        <v>0</v>
      </c>
      <c r="H54" s="81">
        <v>29</v>
      </c>
      <c r="I54" s="83">
        <v>32</v>
      </c>
      <c r="J54" s="84">
        <v>45</v>
      </c>
      <c r="K54" s="84">
        <v>49</v>
      </c>
      <c r="L54" s="81">
        <v>58</v>
      </c>
      <c r="M54" s="83">
        <v>47</v>
      </c>
      <c r="N54" s="701">
        <v>32</v>
      </c>
      <c r="O54" s="547">
        <v>26</v>
      </c>
      <c r="P54" s="546">
        <v>56</v>
      </c>
      <c r="Q54" s="550">
        <v>13</v>
      </c>
      <c r="R54" s="546">
        <v>31</v>
      </c>
      <c r="S54" s="550">
        <v>26</v>
      </c>
      <c r="T54" s="243">
        <v>32</v>
      </c>
      <c r="U54" s="83">
        <v>8</v>
      </c>
      <c r="V54" s="81">
        <v>21</v>
      </c>
      <c r="W54" s="83">
        <v>8</v>
      </c>
      <c r="X54" s="81">
        <v>13</v>
      </c>
      <c r="Y54" s="83">
        <v>7</v>
      </c>
      <c r="Z54" s="81">
        <v>16</v>
      </c>
      <c r="AA54" s="83">
        <v>4</v>
      </c>
      <c r="AB54" s="81">
        <v>8</v>
      </c>
      <c r="AC54" s="83">
        <v>8</v>
      </c>
      <c r="AD54" s="81">
        <v>10</v>
      </c>
      <c r="AE54" s="83">
        <v>7</v>
      </c>
      <c r="AF54" s="81">
        <v>10</v>
      </c>
      <c r="AG54" s="83">
        <v>5</v>
      </c>
      <c r="AH54" s="81">
        <v>89</v>
      </c>
      <c r="AI54" s="82">
        <v>49</v>
      </c>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s="29" customFormat="1" ht="12.75">
      <c r="A55" s="1"/>
      <c r="B55" s="10" t="s">
        <v>300</v>
      </c>
      <c r="C55" s="85">
        <f>SUM(C23:C54)</f>
        <v>34277</v>
      </c>
      <c r="D55" s="86">
        <f aca="true" t="shared" si="1" ref="D55:S55">SUM(D23:D54)</f>
        <v>35824</v>
      </c>
      <c r="E55" s="87">
        <f>SUM(E23:E54)</f>
        <v>70101</v>
      </c>
      <c r="F55" s="85">
        <f t="shared" si="1"/>
        <v>282</v>
      </c>
      <c r="G55" s="87">
        <f t="shared" si="1"/>
        <v>230</v>
      </c>
      <c r="H55" s="85">
        <f t="shared" si="1"/>
        <v>7661</v>
      </c>
      <c r="I55" s="87">
        <f t="shared" si="1"/>
        <v>8748</v>
      </c>
      <c r="J55" s="86">
        <f t="shared" si="1"/>
        <v>7733</v>
      </c>
      <c r="K55" s="86">
        <f t="shared" si="1"/>
        <v>8720</v>
      </c>
      <c r="L55" s="85">
        <f t="shared" si="1"/>
        <v>7148</v>
      </c>
      <c r="M55" s="87">
        <f t="shared" si="1"/>
        <v>8098</v>
      </c>
      <c r="N55" s="175">
        <f t="shared" si="1"/>
        <v>4364</v>
      </c>
      <c r="O55" s="175">
        <f t="shared" si="1"/>
        <v>4284</v>
      </c>
      <c r="P55" s="174">
        <f t="shared" si="1"/>
        <v>2736</v>
      </c>
      <c r="Q55" s="548">
        <f t="shared" si="1"/>
        <v>2250</v>
      </c>
      <c r="R55" s="174">
        <f t="shared" si="1"/>
        <v>1577</v>
      </c>
      <c r="S55" s="548">
        <f t="shared" si="1"/>
        <v>1161</v>
      </c>
      <c r="T55" s="174">
        <f aca="true" t="shared" si="2" ref="T55:AI55">SUM(T23:T54)</f>
        <v>824</v>
      </c>
      <c r="U55" s="87">
        <f t="shared" si="2"/>
        <v>659</v>
      </c>
      <c r="V55" s="85">
        <f t="shared" si="2"/>
        <v>508</v>
      </c>
      <c r="W55" s="87">
        <f t="shared" si="2"/>
        <v>404</v>
      </c>
      <c r="X55" s="85">
        <f t="shared" si="2"/>
        <v>332</v>
      </c>
      <c r="Y55" s="87">
        <f t="shared" si="2"/>
        <v>257</v>
      </c>
      <c r="Z55" s="85">
        <f t="shared" si="2"/>
        <v>197</v>
      </c>
      <c r="AA55" s="87">
        <f t="shared" si="2"/>
        <v>180</v>
      </c>
      <c r="AB55" s="85">
        <f t="shared" si="2"/>
        <v>113</v>
      </c>
      <c r="AC55" s="87">
        <f t="shared" si="2"/>
        <v>119</v>
      </c>
      <c r="AD55" s="85">
        <f t="shared" si="2"/>
        <v>128</v>
      </c>
      <c r="AE55" s="87">
        <f t="shared" si="2"/>
        <v>67</v>
      </c>
      <c r="AF55" s="85">
        <f t="shared" si="2"/>
        <v>91</v>
      </c>
      <c r="AG55" s="87">
        <f t="shared" si="2"/>
        <v>66</v>
      </c>
      <c r="AH55" s="85">
        <f t="shared" si="2"/>
        <v>583</v>
      </c>
      <c r="AI55" s="86">
        <f t="shared" si="2"/>
        <v>581</v>
      </c>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s="29" customFormat="1" ht="12.75">
      <c r="A56" s="1" t="s">
        <v>468</v>
      </c>
      <c r="B56" s="18"/>
      <c r="C56" s="23"/>
      <c r="D56" s="24"/>
      <c r="E56" s="25"/>
      <c r="F56" s="23"/>
      <c r="G56" s="25"/>
      <c r="H56" s="23"/>
      <c r="I56" s="25"/>
      <c r="J56" s="26"/>
      <c r="K56" s="26"/>
      <c r="L56" s="23"/>
      <c r="M56" s="25"/>
      <c r="N56" s="633"/>
      <c r="O56" s="547"/>
      <c r="P56" s="546"/>
      <c r="Q56" s="550"/>
      <c r="R56" s="517"/>
      <c r="S56" s="519"/>
      <c r="T56" s="128"/>
      <c r="U56" s="25"/>
      <c r="V56" s="23"/>
      <c r="W56" s="25"/>
      <c r="X56" s="23"/>
      <c r="Y56" s="25"/>
      <c r="Z56" s="23"/>
      <c r="AA56" s="25"/>
      <c r="AB56" s="23"/>
      <c r="AC56" s="25"/>
      <c r="AD56" s="23"/>
      <c r="AE56" s="25"/>
      <c r="AF56" s="23"/>
      <c r="AG56" s="25"/>
      <c r="AH56" s="23"/>
      <c r="AI56" s="24"/>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s="29" customFormat="1" ht="12.75">
      <c r="A57" s="1"/>
      <c r="B57" s="88" t="s">
        <v>401</v>
      </c>
      <c r="C57" s="81">
        <v>107</v>
      </c>
      <c r="D57" s="82">
        <v>205</v>
      </c>
      <c r="E57" s="83">
        <v>312</v>
      </c>
      <c r="F57" s="81">
        <v>0</v>
      </c>
      <c r="G57" s="83">
        <v>0</v>
      </c>
      <c r="H57" s="81">
        <v>0</v>
      </c>
      <c r="I57" s="83">
        <v>0</v>
      </c>
      <c r="J57" s="84">
        <v>0</v>
      </c>
      <c r="K57" s="84">
        <v>0</v>
      </c>
      <c r="L57" s="81">
        <v>0</v>
      </c>
      <c r="M57" s="83">
        <v>3</v>
      </c>
      <c r="N57" s="701">
        <v>15</v>
      </c>
      <c r="O57" s="547">
        <v>44</v>
      </c>
      <c r="P57" s="546">
        <v>16</v>
      </c>
      <c r="Q57" s="550">
        <v>44</v>
      </c>
      <c r="R57" s="546">
        <v>17</v>
      </c>
      <c r="S57" s="550">
        <v>27</v>
      </c>
      <c r="T57" s="243">
        <v>16</v>
      </c>
      <c r="U57" s="83">
        <v>23</v>
      </c>
      <c r="V57" s="81">
        <v>9</v>
      </c>
      <c r="W57" s="83">
        <v>17</v>
      </c>
      <c r="X57" s="81">
        <v>5</v>
      </c>
      <c r="Y57" s="83">
        <v>12</v>
      </c>
      <c r="Z57" s="81">
        <v>2</v>
      </c>
      <c r="AA57" s="83">
        <v>4</v>
      </c>
      <c r="AB57" s="81">
        <v>3</v>
      </c>
      <c r="AC57" s="83">
        <v>4</v>
      </c>
      <c r="AD57" s="81">
        <v>0</v>
      </c>
      <c r="AE57" s="83">
        <v>2</v>
      </c>
      <c r="AF57" s="81">
        <v>0</v>
      </c>
      <c r="AG57" s="83">
        <v>1</v>
      </c>
      <c r="AH57" s="81">
        <v>24</v>
      </c>
      <c r="AI57" s="82">
        <v>24</v>
      </c>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s="141" customFormat="1" ht="97.5" customHeight="1">
      <c r="A58" s="97"/>
      <c r="B58" s="244" t="s">
        <v>507</v>
      </c>
      <c r="C58" s="81">
        <v>21</v>
      </c>
      <c r="D58" s="82">
        <v>26</v>
      </c>
      <c r="E58" s="83">
        <v>47</v>
      </c>
      <c r="F58" s="81">
        <v>0</v>
      </c>
      <c r="G58" s="83">
        <v>0</v>
      </c>
      <c r="H58" s="81">
        <v>0</v>
      </c>
      <c r="I58" s="83">
        <v>0</v>
      </c>
      <c r="J58" s="84">
        <v>0</v>
      </c>
      <c r="K58" s="84">
        <v>0</v>
      </c>
      <c r="L58" s="81">
        <v>0</v>
      </c>
      <c r="M58" s="83">
        <v>0</v>
      </c>
      <c r="N58" s="701">
        <v>0</v>
      </c>
      <c r="O58" s="547">
        <v>2</v>
      </c>
      <c r="P58" s="546">
        <v>0</v>
      </c>
      <c r="Q58" s="550">
        <v>3</v>
      </c>
      <c r="R58" s="546">
        <v>2</v>
      </c>
      <c r="S58" s="550">
        <v>0</v>
      </c>
      <c r="T58" s="243">
        <v>5</v>
      </c>
      <c r="U58" s="83">
        <v>2</v>
      </c>
      <c r="V58" s="81">
        <v>3</v>
      </c>
      <c r="W58" s="83">
        <v>6</v>
      </c>
      <c r="X58" s="81">
        <v>2</v>
      </c>
      <c r="Y58" s="83">
        <v>6</v>
      </c>
      <c r="Z58" s="81">
        <v>6</v>
      </c>
      <c r="AA58" s="83">
        <v>2</v>
      </c>
      <c r="AB58" s="81">
        <v>1</v>
      </c>
      <c r="AC58" s="83">
        <v>2</v>
      </c>
      <c r="AD58" s="81">
        <v>1</v>
      </c>
      <c r="AE58" s="83">
        <v>1</v>
      </c>
      <c r="AF58" s="81">
        <v>0</v>
      </c>
      <c r="AG58" s="83">
        <v>1</v>
      </c>
      <c r="AH58" s="81">
        <v>1</v>
      </c>
      <c r="AI58" s="82">
        <v>1</v>
      </c>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row>
    <row r="59" spans="1:62" s="29" customFormat="1" ht="26.25">
      <c r="A59" s="1"/>
      <c r="B59" s="244" t="s">
        <v>152</v>
      </c>
      <c r="C59" s="81">
        <v>39</v>
      </c>
      <c r="D59" s="82">
        <v>91</v>
      </c>
      <c r="E59" s="83">
        <v>130</v>
      </c>
      <c r="F59" s="81">
        <v>0</v>
      </c>
      <c r="G59" s="83">
        <v>0</v>
      </c>
      <c r="H59" s="81">
        <v>0</v>
      </c>
      <c r="I59" s="83">
        <v>0</v>
      </c>
      <c r="J59" s="84">
        <v>0</v>
      </c>
      <c r="K59" s="84">
        <v>0</v>
      </c>
      <c r="L59" s="81">
        <v>0</v>
      </c>
      <c r="M59" s="83">
        <v>0</v>
      </c>
      <c r="N59" s="701">
        <v>8</v>
      </c>
      <c r="O59" s="547">
        <v>4</v>
      </c>
      <c r="P59" s="546">
        <v>4</v>
      </c>
      <c r="Q59" s="550">
        <v>18</v>
      </c>
      <c r="R59" s="546">
        <v>12</v>
      </c>
      <c r="S59" s="550">
        <v>16</v>
      </c>
      <c r="T59" s="243">
        <v>7</v>
      </c>
      <c r="U59" s="83">
        <v>17</v>
      </c>
      <c r="V59" s="81">
        <v>1</v>
      </c>
      <c r="W59" s="83">
        <v>10</v>
      </c>
      <c r="X59" s="81">
        <v>2</v>
      </c>
      <c r="Y59" s="83">
        <v>3</v>
      </c>
      <c r="Z59" s="81">
        <v>0</v>
      </c>
      <c r="AA59" s="83">
        <v>6</v>
      </c>
      <c r="AB59" s="81">
        <v>3</v>
      </c>
      <c r="AC59" s="83">
        <v>1</v>
      </c>
      <c r="AD59" s="81">
        <v>0</v>
      </c>
      <c r="AE59" s="83">
        <v>2</v>
      </c>
      <c r="AF59" s="81">
        <v>0</v>
      </c>
      <c r="AG59" s="83">
        <v>2</v>
      </c>
      <c r="AH59" s="81">
        <v>2</v>
      </c>
      <c r="AI59" s="82">
        <v>12</v>
      </c>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s="29" customFormat="1" ht="12.75">
      <c r="A60" s="1"/>
      <c r="B60" s="88" t="s">
        <v>391</v>
      </c>
      <c r="C60" s="81">
        <v>433</v>
      </c>
      <c r="D60" s="82">
        <v>581</v>
      </c>
      <c r="E60" s="83">
        <v>1014</v>
      </c>
      <c r="F60" s="81">
        <v>0</v>
      </c>
      <c r="G60" s="83">
        <v>0</v>
      </c>
      <c r="H60" s="81">
        <v>0</v>
      </c>
      <c r="I60" s="83">
        <v>0</v>
      </c>
      <c r="J60" s="84">
        <v>0</v>
      </c>
      <c r="K60" s="84">
        <v>0</v>
      </c>
      <c r="L60" s="81">
        <v>0</v>
      </c>
      <c r="M60" s="83">
        <v>0</v>
      </c>
      <c r="N60" s="224">
        <v>63</v>
      </c>
      <c r="O60" s="547">
        <v>140</v>
      </c>
      <c r="P60" s="546">
        <v>98</v>
      </c>
      <c r="Q60" s="550">
        <v>183</v>
      </c>
      <c r="R60" s="708">
        <v>89</v>
      </c>
      <c r="S60" s="550">
        <v>123</v>
      </c>
      <c r="T60" s="243">
        <v>75</v>
      </c>
      <c r="U60" s="83">
        <v>50</v>
      </c>
      <c r="V60" s="81">
        <v>54</v>
      </c>
      <c r="W60" s="83">
        <v>35</v>
      </c>
      <c r="X60" s="81">
        <v>24</v>
      </c>
      <c r="Y60" s="83">
        <v>21</v>
      </c>
      <c r="Z60" s="81">
        <v>10</v>
      </c>
      <c r="AA60" s="83">
        <v>8</v>
      </c>
      <c r="AB60" s="81">
        <v>7</v>
      </c>
      <c r="AC60" s="83">
        <v>13</v>
      </c>
      <c r="AD60" s="81">
        <v>1</v>
      </c>
      <c r="AE60" s="83">
        <v>1</v>
      </c>
      <c r="AF60" s="81">
        <v>1</v>
      </c>
      <c r="AG60" s="83">
        <v>2</v>
      </c>
      <c r="AH60" s="81">
        <v>11</v>
      </c>
      <c r="AI60" s="82">
        <v>5</v>
      </c>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s="29" customFormat="1" ht="25.5" customHeight="1">
      <c r="A61" s="1"/>
      <c r="B61" s="88" t="s">
        <v>153</v>
      </c>
      <c r="C61" s="81">
        <v>95</v>
      </c>
      <c r="D61" s="82">
        <v>133</v>
      </c>
      <c r="E61" s="83">
        <v>228</v>
      </c>
      <c r="F61" s="81">
        <v>0</v>
      </c>
      <c r="G61" s="83">
        <v>0</v>
      </c>
      <c r="H61" s="81">
        <v>0</v>
      </c>
      <c r="I61" s="83">
        <v>0</v>
      </c>
      <c r="J61" s="84">
        <v>0</v>
      </c>
      <c r="K61" s="84">
        <v>0</v>
      </c>
      <c r="L61" s="81">
        <v>0</v>
      </c>
      <c r="M61" s="83">
        <v>0</v>
      </c>
      <c r="N61" s="224">
        <v>0</v>
      </c>
      <c r="O61" s="547">
        <v>2</v>
      </c>
      <c r="P61" s="546">
        <v>18</v>
      </c>
      <c r="Q61" s="550">
        <v>26</v>
      </c>
      <c r="R61" s="546">
        <v>23</v>
      </c>
      <c r="S61" s="550">
        <v>38</v>
      </c>
      <c r="T61" s="243">
        <v>15</v>
      </c>
      <c r="U61" s="83">
        <v>16</v>
      </c>
      <c r="V61" s="81">
        <v>11</v>
      </c>
      <c r="W61" s="83">
        <v>11</v>
      </c>
      <c r="X61" s="81">
        <v>6</v>
      </c>
      <c r="Y61" s="83">
        <v>6</v>
      </c>
      <c r="Z61" s="81">
        <v>4</v>
      </c>
      <c r="AA61" s="83">
        <v>9</v>
      </c>
      <c r="AB61" s="81">
        <v>1</v>
      </c>
      <c r="AC61" s="83">
        <v>2</v>
      </c>
      <c r="AD61" s="81">
        <v>2</v>
      </c>
      <c r="AE61" s="83">
        <v>3</v>
      </c>
      <c r="AF61" s="81">
        <v>1</v>
      </c>
      <c r="AG61" s="83">
        <v>1</v>
      </c>
      <c r="AH61" s="81">
        <v>14</v>
      </c>
      <c r="AI61" s="82">
        <v>19</v>
      </c>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s="29" customFormat="1" ht="12.75">
      <c r="A62" s="1"/>
      <c r="B62" s="88" t="s">
        <v>392</v>
      </c>
      <c r="C62" s="81">
        <v>350</v>
      </c>
      <c r="D62" s="82">
        <v>534</v>
      </c>
      <c r="E62" s="83">
        <v>884</v>
      </c>
      <c r="F62" s="81">
        <v>0</v>
      </c>
      <c r="G62" s="83">
        <v>0</v>
      </c>
      <c r="H62" s="81">
        <v>0</v>
      </c>
      <c r="I62" s="83">
        <v>0</v>
      </c>
      <c r="J62" s="84">
        <v>0</v>
      </c>
      <c r="K62" s="84">
        <v>0</v>
      </c>
      <c r="L62" s="81">
        <v>0</v>
      </c>
      <c r="M62" s="83">
        <v>2</v>
      </c>
      <c r="N62" s="224">
        <v>36</v>
      </c>
      <c r="O62" s="547">
        <v>81</v>
      </c>
      <c r="P62" s="546">
        <v>53</v>
      </c>
      <c r="Q62" s="550">
        <v>101</v>
      </c>
      <c r="R62" s="546">
        <v>70</v>
      </c>
      <c r="S62" s="550">
        <v>98</v>
      </c>
      <c r="T62" s="243">
        <v>49</v>
      </c>
      <c r="U62" s="83">
        <v>66</v>
      </c>
      <c r="V62" s="81">
        <v>35</v>
      </c>
      <c r="W62" s="83">
        <v>45</v>
      </c>
      <c r="X62" s="81">
        <v>26</v>
      </c>
      <c r="Y62" s="83">
        <v>36</v>
      </c>
      <c r="Z62" s="81">
        <v>13</v>
      </c>
      <c r="AA62" s="83">
        <v>18</v>
      </c>
      <c r="AB62" s="81">
        <v>11</v>
      </c>
      <c r="AC62" s="83">
        <v>22</v>
      </c>
      <c r="AD62" s="81">
        <v>12</v>
      </c>
      <c r="AE62" s="83">
        <v>13</v>
      </c>
      <c r="AF62" s="81">
        <v>9</v>
      </c>
      <c r="AG62" s="83">
        <v>9</v>
      </c>
      <c r="AH62" s="81">
        <v>36</v>
      </c>
      <c r="AI62" s="82">
        <v>43</v>
      </c>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s="29" customFormat="1" ht="12.75">
      <c r="A63" s="1"/>
      <c r="B63" s="88" t="s">
        <v>402</v>
      </c>
      <c r="C63" s="81">
        <v>899</v>
      </c>
      <c r="D63" s="82">
        <v>1311</v>
      </c>
      <c r="E63" s="83">
        <v>2210</v>
      </c>
      <c r="F63" s="81">
        <v>0</v>
      </c>
      <c r="G63" s="83">
        <v>0</v>
      </c>
      <c r="H63" s="81">
        <v>0</v>
      </c>
      <c r="I63" s="83">
        <v>0</v>
      </c>
      <c r="J63" s="84">
        <v>0</v>
      </c>
      <c r="K63" s="84">
        <v>0</v>
      </c>
      <c r="L63" s="81">
        <v>1</v>
      </c>
      <c r="M63" s="83">
        <v>2</v>
      </c>
      <c r="N63" s="701">
        <v>186</v>
      </c>
      <c r="O63" s="547">
        <v>363</v>
      </c>
      <c r="P63" s="546">
        <v>296</v>
      </c>
      <c r="Q63" s="550">
        <v>460</v>
      </c>
      <c r="R63" s="708">
        <v>186</v>
      </c>
      <c r="S63" s="550">
        <v>260</v>
      </c>
      <c r="T63" s="243">
        <v>101</v>
      </c>
      <c r="U63" s="83">
        <v>99</v>
      </c>
      <c r="V63" s="81">
        <v>50</v>
      </c>
      <c r="W63" s="83">
        <v>41</v>
      </c>
      <c r="X63" s="81">
        <v>33</v>
      </c>
      <c r="Y63" s="83">
        <v>28</v>
      </c>
      <c r="Z63" s="81">
        <v>18</v>
      </c>
      <c r="AA63" s="83">
        <v>15</v>
      </c>
      <c r="AB63" s="81">
        <v>8</v>
      </c>
      <c r="AC63" s="83">
        <v>7</v>
      </c>
      <c r="AD63" s="81">
        <v>7</v>
      </c>
      <c r="AE63" s="83">
        <v>6</v>
      </c>
      <c r="AF63" s="81">
        <v>2</v>
      </c>
      <c r="AG63" s="83">
        <v>9</v>
      </c>
      <c r="AH63" s="81">
        <v>11</v>
      </c>
      <c r="AI63" s="82">
        <v>21</v>
      </c>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s="29" customFormat="1" ht="12.75">
      <c r="A64" s="1"/>
      <c r="B64" s="88" t="s">
        <v>403</v>
      </c>
      <c r="C64" s="81">
        <v>205</v>
      </c>
      <c r="D64" s="82">
        <v>576</v>
      </c>
      <c r="E64" s="83">
        <v>781</v>
      </c>
      <c r="F64" s="81">
        <v>0</v>
      </c>
      <c r="G64" s="83">
        <v>0</v>
      </c>
      <c r="H64" s="81">
        <v>0</v>
      </c>
      <c r="I64" s="83">
        <v>0</v>
      </c>
      <c r="J64" s="84">
        <v>0</v>
      </c>
      <c r="K64" s="84">
        <v>0</v>
      </c>
      <c r="L64" s="81">
        <v>2</v>
      </c>
      <c r="M64" s="83">
        <v>4</v>
      </c>
      <c r="N64" s="701">
        <v>31</v>
      </c>
      <c r="O64" s="547">
        <v>155</v>
      </c>
      <c r="P64" s="546">
        <v>59</v>
      </c>
      <c r="Q64" s="550">
        <v>225</v>
      </c>
      <c r="R64" s="546">
        <v>36</v>
      </c>
      <c r="S64" s="550">
        <v>92</v>
      </c>
      <c r="T64" s="243">
        <v>22</v>
      </c>
      <c r="U64" s="83">
        <v>42</v>
      </c>
      <c r="V64" s="81">
        <v>20</v>
      </c>
      <c r="W64" s="83">
        <v>19</v>
      </c>
      <c r="X64" s="81">
        <v>11</v>
      </c>
      <c r="Y64" s="83">
        <v>15</v>
      </c>
      <c r="Z64" s="81">
        <v>3</v>
      </c>
      <c r="AA64" s="83">
        <v>8</v>
      </c>
      <c r="AB64" s="81">
        <v>8</v>
      </c>
      <c r="AC64" s="83">
        <v>2</v>
      </c>
      <c r="AD64" s="81">
        <v>4</v>
      </c>
      <c r="AE64" s="83">
        <v>2</v>
      </c>
      <c r="AF64" s="81">
        <v>1</v>
      </c>
      <c r="AG64" s="83">
        <v>2</v>
      </c>
      <c r="AH64" s="81">
        <v>8</v>
      </c>
      <c r="AI64" s="82">
        <v>10</v>
      </c>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s="29" customFormat="1" ht="12.75">
      <c r="A65" s="1"/>
      <c r="B65" s="88" t="s">
        <v>393</v>
      </c>
      <c r="C65" s="81">
        <v>97</v>
      </c>
      <c r="D65" s="82">
        <v>76</v>
      </c>
      <c r="E65" s="83">
        <v>173</v>
      </c>
      <c r="F65" s="81">
        <v>0</v>
      </c>
      <c r="G65" s="83">
        <v>0</v>
      </c>
      <c r="H65" s="81">
        <v>0</v>
      </c>
      <c r="I65" s="83">
        <v>0</v>
      </c>
      <c r="J65" s="84">
        <v>0</v>
      </c>
      <c r="K65" s="84">
        <v>0</v>
      </c>
      <c r="L65" s="81">
        <v>0</v>
      </c>
      <c r="M65" s="83">
        <v>0</v>
      </c>
      <c r="N65" s="701">
        <v>9</v>
      </c>
      <c r="O65" s="547">
        <v>18</v>
      </c>
      <c r="P65" s="546">
        <v>27</v>
      </c>
      <c r="Q65" s="550">
        <v>23</v>
      </c>
      <c r="R65" s="708">
        <v>27</v>
      </c>
      <c r="S65" s="550">
        <v>16</v>
      </c>
      <c r="T65" s="243">
        <v>14</v>
      </c>
      <c r="U65" s="83">
        <v>14</v>
      </c>
      <c r="V65" s="81">
        <v>11</v>
      </c>
      <c r="W65" s="83">
        <v>1</v>
      </c>
      <c r="X65" s="81">
        <v>5</v>
      </c>
      <c r="Y65" s="83">
        <v>3</v>
      </c>
      <c r="Z65" s="81">
        <v>1</v>
      </c>
      <c r="AA65" s="83">
        <v>0</v>
      </c>
      <c r="AB65" s="81">
        <v>0</v>
      </c>
      <c r="AC65" s="83">
        <v>0</v>
      </c>
      <c r="AD65" s="81">
        <v>1</v>
      </c>
      <c r="AE65" s="83">
        <v>0</v>
      </c>
      <c r="AF65" s="81">
        <v>0</v>
      </c>
      <c r="AG65" s="83">
        <v>0</v>
      </c>
      <c r="AH65" s="81">
        <v>2</v>
      </c>
      <c r="AI65" s="82">
        <v>1</v>
      </c>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s="29" customFormat="1" ht="12.75">
      <c r="A66" s="1"/>
      <c r="B66" s="88" t="s">
        <v>566</v>
      </c>
      <c r="C66" s="81">
        <v>3</v>
      </c>
      <c r="D66" s="82">
        <v>19</v>
      </c>
      <c r="E66" s="83">
        <v>22</v>
      </c>
      <c r="F66" s="81">
        <v>0</v>
      </c>
      <c r="G66" s="83">
        <v>0</v>
      </c>
      <c r="H66" s="81">
        <v>0</v>
      </c>
      <c r="I66" s="83">
        <v>0</v>
      </c>
      <c r="J66" s="84">
        <v>0</v>
      </c>
      <c r="K66" s="84">
        <v>0</v>
      </c>
      <c r="L66" s="81">
        <v>0</v>
      </c>
      <c r="M66" s="83">
        <v>0</v>
      </c>
      <c r="N66" s="701">
        <v>0</v>
      </c>
      <c r="O66" s="547">
        <v>3</v>
      </c>
      <c r="P66" s="546">
        <v>0</v>
      </c>
      <c r="Q66" s="550">
        <v>4</v>
      </c>
      <c r="R66" s="546">
        <v>0</v>
      </c>
      <c r="S66" s="550">
        <v>1</v>
      </c>
      <c r="T66" s="243">
        <v>0</v>
      </c>
      <c r="U66" s="83">
        <v>3</v>
      </c>
      <c r="V66" s="81">
        <v>0</v>
      </c>
      <c r="W66" s="83">
        <v>0</v>
      </c>
      <c r="X66" s="81">
        <v>0</v>
      </c>
      <c r="Y66" s="83">
        <v>3</v>
      </c>
      <c r="Z66" s="81">
        <v>0</v>
      </c>
      <c r="AA66" s="83">
        <v>3</v>
      </c>
      <c r="AB66" s="81">
        <v>0</v>
      </c>
      <c r="AC66" s="83">
        <v>0</v>
      </c>
      <c r="AD66" s="81">
        <v>0</v>
      </c>
      <c r="AE66" s="83">
        <v>0</v>
      </c>
      <c r="AF66" s="81">
        <v>0</v>
      </c>
      <c r="AG66" s="83">
        <v>1</v>
      </c>
      <c r="AH66" s="81">
        <v>3</v>
      </c>
      <c r="AI66" s="82">
        <v>1</v>
      </c>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s="29" customFormat="1" ht="12.75">
      <c r="A67" s="1"/>
      <c r="B67" s="88" t="s">
        <v>404</v>
      </c>
      <c r="C67" s="81">
        <v>207</v>
      </c>
      <c r="D67" s="82">
        <v>644</v>
      </c>
      <c r="E67" s="83">
        <v>851</v>
      </c>
      <c r="F67" s="81">
        <v>0</v>
      </c>
      <c r="G67" s="83">
        <v>0</v>
      </c>
      <c r="H67" s="81">
        <v>0</v>
      </c>
      <c r="I67" s="83">
        <v>0</v>
      </c>
      <c r="J67" s="84">
        <v>0</v>
      </c>
      <c r="K67" s="84">
        <v>0</v>
      </c>
      <c r="L67" s="81">
        <v>0</v>
      </c>
      <c r="M67" s="83">
        <v>4</v>
      </c>
      <c r="N67" s="701">
        <v>34</v>
      </c>
      <c r="O67" s="547">
        <v>94</v>
      </c>
      <c r="P67" s="546">
        <v>46</v>
      </c>
      <c r="Q67" s="550">
        <v>149</v>
      </c>
      <c r="R67" s="546">
        <v>52</v>
      </c>
      <c r="S67" s="550">
        <v>147</v>
      </c>
      <c r="T67" s="243">
        <v>18</v>
      </c>
      <c r="U67" s="83">
        <v>87</v>
      </c>
      <c r="V67" s="81">
        <v>17</v>
      </c>
      <c r="W67" s="83">
        <v>57</v>
      </c>
      <c r="X67" s="81">
        <v>11</v>
      </c>
      <c r="Y67" s="83">
        <v>28</v>
      </c>
      <c r="Z67" s="81">
        <v>10</v>
      </c>
      <c r="AA67" s="83">
        <v>26</v>
      </c>
      <c r="AB67" s="81">
        <v>7</v>
      </c>
      <c r="AC67" s="83">
        <v>16</v>
      </c>
      <c r="AD67" s="81">
        <v>5</v>
      </c>
      <c r="AE67" s="83">
        <v>8</v>
      </c>
      <c r="AF67" s="81">
        <v>3</v>
      </c>
      <c r="AG67" s="83">
        <v>9</v>
      </c>
      <c r="AH67" s="81">
        <v>4</v>
      </c>
      <c r="AI67" s="82">
        <v>19</v>
      </c>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s="141" customFormat="1" ht="26.25">
      <c r="A68" s="97"/>
      <c r="B68" s="88" t="s">
        <v>194</v>
      </c>
      <c r="C68" s="81">
        <v>2866</v>
      </c>
      <c r="D68" s="82">
        <v>1900</v>
      </c>
      <c r="E68" s="83">
        <v>4766</v>
      </c>
      <c r="F68" s="81">
        <v>0</v>
      </c>
      <c r="G68" s="83">
        <v>0</v>
      </c>
      <c r="H68" s="81">
        <v>0</v>
      </c>
      <c r="I68" s="83">
        <v>0</v>
      </c>
      <c r="J68" s="84">
        <v>0</v>
      </c>
      <c r="K68" s="84">
        <v>0</v>
      </c>
      <c r="L68" s="81">
        <v>23</v>
      </c>
      <c r="M68" s="83">
        <v>10</v>
      </c>
      <c r="N68" s="701">
        <v>554</v>
      </c>
      <c r="O68" s="547">
        <v>447</v>
      </c>
      <c r="P68" s="546">
        <v>742</v>
      </c>
      <c r="Q68" s="550">
        <v>553</v>
      </c>
      <c r="R68" s="546">
        <v>592</v>
      </c>
      <c r="S68" s="550">
        <v>306</v>
      </c>
      <c r="T68" s="243">
        <v>336</v>
      </c>
      <c r="U68" s="83">
        <v>176</v>
      </c>
      <c r="V68" s="81">
        <v>172</v>
      </c>
      <c r="W68" s="83">
        <v>108</v>
      </c>
      <c r="X68" s="81">
        <v>107</v>
      </c>
      <c r="Y68" s="83">
        <v>78</v>
      </c>
      <c r="Z68" s="81">
        <v>73</v>
      </c>
      <c r="AA68" s="83">
        <v>45</v>
      </c>
      <c r="AB68" s="81">
        <v>53</v>
      </c>
      <c r="AC68" s="83">
        <v>32</v>
      </c>
      <c r="AD68" s="81">
        <v>39</v>
      </c>
      <c r="AE68" s="83">
        <v>21</v>
      </c>
      <c r="AF68" s="81">
        <v>36</v>
      </c>
      <c r="AG68" s="83">
        <v>21</v>
      </c>
      <c r="AH68" s="81">
        <v>139</v>
      </c>
      <c r="AI68" s="82">
        <v>103</v>
      </c>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row>
    <row r="69" spans="1:62" s="157" customFormat="1" ht="54.75" customHeight="1">
      <c r="A69" s="126"/>
      <c r="B69" s="158" t="s">
        <v>719</v>
      </c>
      <c r="C69" s="243">
        <v>19</v>
      </c>
      <c r="D69" s="224">
        <v>93</v>
      </c>
      <c r="E69" s="260">
        <v>112</v>
      </c>
      <c r="F69" s="243">
        <v>0</v>
      </c>
      <c r="G69" s="260">
        <v>0</v>
      </c>
      <c r="H69" s="243">
        <v>0</v>
      </c>
      <c r="I69" s="260">
        <v>0</v>
      </c>
      <c r="J69" s="224">
        <v>0</v>
      </c>
      <c r="K69" s="224">
        <v>0</v>
      </c>
      <c r="L69" s="243">
        <v>0</v>
      </c>
      <c r="M69" s="260">
        <v>0</v>
      </c>
      <c r="N69" s="224">
        <v>1</v>
      </c>
      <c r="O69" s="547">
        <v>8</v>
      </c>
      <c r="P69" s="546">
        <v>3</v>
      </c>
      <c r="Q69" s="550">
        <v>19</v>
      </c>
      <c r="R69" s="546">
        <v>4</v>
      </c>
      <c r="S69" s="550">
        <v>18</v>
      </c>
      <c r="T69" s="243">
        <v>1</v>
      </c>
      <c r="U69" s="260">
        <v>17</v>
      </c>
      <c r="V69" s="243">
        <v>1</v>
      </c>
      <c r="W69" s="260">
        <v>7</v>
      </c>
      <c r="X69" s="243">
        <v>2</v>
      </c>
      <c r="Y69" s="260">
        <v>7</v>
      </c>
      <c r="Z69" s="243">
        <v>3</v>
      </c>
      <c r="AA69" s="260">
        <v>3</v>
      </c>
      <c r="AB69" s="243">
        <v>1</v>
      </c>
      <c r="AC69" s="260">
        <v>0</v>
      </c>
      <c r="AD69" s="243">
        <v>0</v>
      </c>
      <c r="AE69" s="260">
        <v>4</v>
      </c>
      <c r="AF69" s="243">
        <v>1</v>
      </c>
      <c r="AG69" s="260">
        <v>1</v>
      </c>
      <c r="AH69" s="243">
        <v>2</v>
      </c>
      <c r="AI69" s="224">
        <v>9</v>
      </c>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row>
    <row r="70" spans="1:62" s="141" customFormat="1" ht="28.5" customHeight="1">
      <c r="A70" s="97"/>
      <c r="B70" s="88" t="s">
        <v>409</v>
      </c>
      <c r="C70" s="81">
        <v>12</v>
      </c>
      <c r="D70" s="82">
        <v>56</v>
      </c>
      <c r="E70" s="83">
        <v>68</v>
      </c>
      <c r="F70" s="81">
        <v>0</v>
      </c>
      <c r="G70" s="83">
        <v>0</v>
      </c>
      <c r="H70" s="81">
        <v>0</v>
      </c>
      <c r="I70" s="83">
        <v>0</v>
      </c>
      <c r="J70" s="84">
        <v>0</v>
      </c>
      <c r="K70" s="84">
        <v>0</v>
      </c>
      <c r="L70" s="81">
        <v>0</v>
      </c>
      <c r="M70" s="83">
        <v>0</v>
      </c>
      <c r="N70" s="701">
        <v>1</v>
      </c>
      <c r="O70" s="547">
        <v>18</v>
      </c>
      <c r="P70" s="546">
        <v>4</v>
      </c>
      <c r="Q70" s="550">
        <v>22</v>
      </c>
      <c r="R70" s="546">
        <v>4</v>
      </c>
      <c r="S70" s="550">
        <v>10</v>
      </c>
      <c r="T70" s="243">
        <v>0</v>
      </c>
      <c r="U70" s="83">
        <v>4</v>
      </c>
      <c r="V70" s="81">
        <v>0</v>
      </c>
      <c r="W70" s="83">
        <v>2</v>
      </c>
      <c r="X70" s="81">
        <v>1</v>
      </c>
      <c r="Y70" s="83">
        <v>0</v>
      </c>
      <c r="Z70" s="81">
        <v>0</v>
      </c>
      <c r="AA70" s="83">
        <v>0</v>
      </c>
      <c r="AB70" s="81">
        <v>0</v>
      </c>
      <c r="AC70" s="83">
        <v>0</v>
      </c>
      <c r="AD70" s="81">
        <v>0</v>
      </c>
      <c r="AE70" s="83">
        <v>0</v>
      </c>
      <c r="AF70" s="81">
        <v>0</v>
      </c>
      <c r="AG70" s="83">
        <v>0</v>
      </c>
      <c r="AH70" s="81">
        <v>2</v>
      </c>
      <c r="AI70" s="82">
        <v>0</v>
      </c>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row>
    <row r="71" spans="1:62" s="29" customFormat="1" ht="39">
      <c r="A71" s="1"/>
      <c r="B71" s="88" t="s">
        <v>488</v>
      </c>
      <c r="C71" s="81">
        <v>76</v>
      </c>
      <c r="D71" s="82">
        <v>46</v>
      </c>
      <c r="E71" s="83">
        <v>122</v>
      </c>
      <c r="F71" s="81">
        <v>0</v>
      </c>
      <c r="G71" s="83">
        <v>0</v>
      </c>
      <c r="H71" s="81">
        <v>0</v>
      </c>
      <c r="I71" s="83">
        <v>0</v>
      </c>
      <c r="J71" s="84">
        <v>0</v>
      </c>
      <c r="K71" s="84">
        <v>0</v>
      </c>
      <c r="L71" s="81">
        <v>0</v>
      </c>
      <c r="M71" s="83">
        <v>0</v>
      </c>
      <c r="N71" s="701">
        <v>16</v>
      </c>
      <c r="O71" s="547">
        <v>8</v>
      </c>
      <c r="P71" s="546">
        <v>11</v>
      </c>
      <c r="Q71" s="550">
        <v>12</v>
      </c>
      <c r="R71" s="546">
        <v>23</v>
      </c>
      <c r="S71" s="550">
        <v>11</v>
      </c>
      <c r="T71" s="243">
        <v>12</v>
      </c>
      <c r="U71" s="83">
        <v>7</v>
      </c>
      <c r="V71" s="81">
        <v>5</v>
      </c>
      <c r="W71" s="83">
        <v>3</v>
      </c>
      <c r="X71" s="81">
        <v>3</v>
      </c>
      <c r="Y71" s="83">
        <v>1</v>
      </c>
      <c r="Z71" s="81">
        <v>2</v>
      </c>
      <c r="AA71" s="83">
        <v>0</v>
      </c>
      <c r="AB71" s="81">
        <v>1</v>
      </c>
      <c r="AC71" s="83">
        <v>1</v>
      </c>
      <c r="AD71" s="81">
        <v>1</v>
      </c>
      <c r="AE71" s="83">
        <v>0</v>
      </c>
      <c r="AF71" s="81">
        <v>0</v>
      </c>
      <c r="AG71" s="83">
        <v>0</v>
      </c>
      <c r="AH71" s="81">
        <v>2</v>
      </c>
      <c r="AI71" s="82">
        <v>3</v>
      </c>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s="29" customFormat="1" ht="26.25">
      <c r="A72" s="1"/>
      <c r="B72" s="88" t="s">
        <v>423</v>
      </c>
      <c r="C72" s="81">
        <v>12</v>
      </c>
      <c r="D72" s="82">
        <v>30</v>
      </c>
      <c r="E72" s="83">
        <v>42</v>
      </c>
      <c r="F72" s="81">
        <v>0</v>
      </c>
      <c r="G72" s="83">
        <v>0</v>
      </c>
      <c r="H72" s="81">
        <v>0</v>
      </c>
      <c r="I72" s="83">
        <v>0</v>
      </c>
      <c r="J72" s="84">
        <v>0</v>
      </c>
      <c r="K72" s="84">
        <v>0</v>
      </c>
      <c r="L72" s="81">
        <v>0</v>
      </c>
      <c r="M72" s="83">
        <v>1</v>
      </c>
      <c r="N72" s="701">
        <v>0</v>
      </c>
      <c r="O72" s="547">
        <v>0</v>
      </c>
      <c r="P72" s="546">
        <v>1</v>
      </c>
      <c r="Q72" s="550">
        <v>7</v>
      </c>
      <c r="R72" s="546">
        <v>1</v>
      </c>
      <c r="S72" s="550">
        <v>6</v>
      </c>
      <c r="T72" s="243">
        <v>2</v>
      </c>
      <c r="U72" s="83">
        <v>9</v>
      </c>
      <c r="V72" s="81">
        <v>2</v>
      </c>
      <c r="W72" s="83">
        <v>4</v>
      </c>
      <c r="X72" s="81">
        <v>0</v>
      </c>
      <c r="Y72" s="83">
        <v>1</v>
      </c>
      <c r="Z72" s="81">
        <v>1</v>
      </c>
      <c r="AA72" s="83">
        <v>0</v>
      </c>
      <c r="AB72" s="81">
        <v>1</v>
      </c>
      <c r="AC72" s="83">
        <v>2</v>
      </c>
      <c r="AD72" s="81">
        <v>1</v>
      </c>
      <c r="AE72" s="83">
        <v>0</v>
      </c>
      <c r="AF72" s="81">
        <v>2</v>
      </c>
      <c r="AG72" s="83">
        <v>0</v>
      </c>
      <c r="AH72" s="81">
        <v>1</v>
      </c>
      <c r="AI72" s="82">
        <v>0</v>
      </c>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s="141" customFormat="1" ht="12.75">
      <c r="A73" s="97"/>
      <c r="B73" s="88" t="s">
        <v>405</v>
      </c>
      <c r="C73" s="81">
        <v>213</v>
      </c>
      <c r="D73" s="82">
        <v>718</v>
      </c>
      <c r="E73" s="83">
        <v>931</v>
      </c>
      <c r="F73" s="81">
        <v>0</v>
      </c>
      <c r="G73" s="83">
        <v>0</v>
      </c>
      <c r="H73" s="81">
        <v>0</v>
      </c>
      <c r="I73" s="83">
        <v>0</v>
      </c>
      <c r="J73" s="84">
        <v>0</v>
      </c>
      <c r="K73" s="84">
        <v>0</v>
      </c>
      <c r="L73" s="81">
        <v>1</v>
      </c>
      <c r="M73" s="83">
        <v>2</v>
      </c>
      <c r="N73" s="701">
        <v>55</v>
      </c>
      <c r="O73" s="547">
        <v>231</v>
      </c>
      <c r="P73" s="546">
        <v>80</v>
      </c>
      <c r="Q73" s="550">
        <v>270</v>
      </c>
      <c r="R73" s="546">
        <v>37</v>
      </c>
      <c r="S73" s="550">
        <v>107</v>
      </c>
      <c r="T73" s="243">
        <v>17</v>
      </c>
      <c r="U73" s="83">
        <v>53</v>
      </c>
      <c r="V73" s="81">
        <v>11</v>
      </c>
      <c r="W73" s="83">
        <v>18</v>
      </c>
      <c r="X73" s="81">
        <v>3</v>
      </c>
      <c r="Y73" s="83">
        <v>13</v>
      </c>
      <c r="Z73" s="81">
        <v>2</v>
      </c>
      <c r="AA73" s="83">
        <v>7</v>
      </c>
      <c r="AB73" s="81">
        <v>4</v>
      </c>
      <c r="AC73" s="83">
        <v>4</v>
      </c>
      <c r="AD73" s="81">
        <v>1</v>
      </c>
      <c r="AE73" s="83">
        <v>2</v>
      </c>
      <c r="AF73" s="81">
        <v>1</v>
      </c>
      <c r="AG73" s="83">
        <v>2</v>
      </c>
      <c r="AH73" s="81">
        <v>1</v>
      </c>
      <c r="AI73" s="82">
        <v>9</v>
      </c>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row>
    <row r="74" spans="1:62" s="29" customFormat="1" ht="12.75">
      <c r="A74" s="1"/>
      <c r="B74" s="88" t="s">
        <v>406</v>
      </c>
      <c r="C74" s="81">
        <v>1594</v>
      </c>
      <c r="D74" s="82">
        <v>2251</v>
      </c>
      <c r="E74" s="83">
        <v>3845</v>
      </c>
      <c r="F74" s="81">
        <v>0</v>
      </c>
      <c r="G74" s="83">
        <v>0</v>
      </c>
      <c r="H74" s="81">
        <v>0</v>
      </c>
      <c r="I74" s="83">
        <v>0</v>
      </c>
      <c r="J74" s="84">
        <v>0</v>
      </c>
      <c r="K74" s="84">
        <v>0</v>
      </c>
      <c r="L74" s="81">
        <v>13</v>
      </c>
      <c r="M74" s="83">
        <v>20</v>
      </c>
      <c r="N74" s="701">
        <v>201</v>
      </c>
      <c r="O74" s="157">
        <v>291</v>
      </c>
      <c r="P74" s="709">
        <v>342</v>
      </c>
      <c r="Q74" s="710">
        <v>491</v>
      </c>
      <c r="R74" s="137">
        <v>361</v>
      </c>
      <c r="S74" s="550">
        <v>524</v>
      </c>
      <c r="T74" s="243">
        <v>345</v>
      </c>
      <c r="U74" s="83">
        <v>493</v>
      </c>
      <c r="V74" s="81">
        <v>129</v>
      </c>
      <c r="W74" s="83">
        <v>158</v>
      </c>
      <c r="X74" s="81">
        <v>72</v>
      </c>
      <c r="Y74" s="83">
        <v>65</v>
      </c>
      <c r="Z74" s="81">
        <v>37</v>
      </c>
      <c r="AA74" s="83">
        <v>37</v>
      </c>
      <c r="AB74" s="81">
        <v>16</v>
      </c>
      <c r="AC74" s="83">
        <v>30</v>
      </c>
      <c r="AD74" s="81">
        <v>12</v>
      </c>
      <c r="AE74" s="83">
        <v>22</v>
      </c>
      <c r="AF74" s="81">
        <v>17</v>
      </c>
      <c r="AG74" s="83">
        <v>16</v>
      </c>
      <c r="AH74" s="81">
        <v>49</v>
      </c>
      <c r="AI74" s="82">
        <v>104</v>
      </c>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s="141" customFormat="1" ht="39">
      <c r="A75" s="97"/>
      <c r="B75" s="88" t="s">
        <v>154</v>
      </c>
      <c r="C75" s="81">
        <v>32</v>
      </c>
      <c r="D75" s="82">
        <v>23</v>
      </c>
      <c r="E75" s="83">
        <v>55</v>
      </c>
      <c r="F75" s="81">
        <v>0</v>
      </c>
      <c r="G75" s="83">
        <v>0</v>
      </c>
      <c r="H75" s="81">
        <v>0</v>
      </c>
      <c r="I75" s="83">
        <v>0</v>
      </c>
      <c r="J75" s="84">
        <v>0</v>
      </c>
      <c r="K75" s="84">
        <v>0</v>
      </c>
      <c r="L75" s="81">
        <v>1</v>
      </c>
      <c r="M75" s="83">
        <v>0</v>
      </c>
      <c r="N75" s="701">
        <v>0</v>
      </c>
      <c r="O75" s="224">
        <v>0</v>
      </c>
      <c r="P75" s="243">
        <v>2</v>
      </c>
      <c r="Q75" s="260">
        <v>3</v>
      </c>
      <c r="R75" s="243">
        <v>3</v>
      </c>
      <c r="S75" s="260">
        <v>7</v>
      </c>
      <c r="T75" s="243">
        <v>7</v>
      </c>
      <c r="U75" s="83">
        <v>1</v>
      </c>
      <c r="V75" s="81">
        <v>4</v>
      </c>
      <c r="W75" s="83">
        <v>2</v>
      </c>
      <c r="X75" s="81">
        <v>4</v>
      </c>
      <c r="Y75" s="83">
        <v>2</v>
      </c>
      <c r="Z75" s="81">
        <v>1</v>
      </c>
      <c r="AA75" s="83">
        <v>3</v>
      </c>
      <c r="AB75" s="81">
        <v>1</v>
      </c>
      <c r="AC75" s="83">
        <v>2</v>
      </c>
      <c r="AD75" s="81">
        <v>1</v>
      </c>
      <c r="AE75" s="83">
        <v>0</v>
      </c>
      <c r="AF75" s="81">
        <v>2</v>
      </c>
      <c r="AG75" s="83">
        <v>1</v>
      </c>
      <c r="AH75" s="81">
        <v>6</v>
      </c>
      <c r="AI75" s="82">
        <v>2</v>
      </c>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row>
    <row r="76" spans="1:62" s="29" customFormat="1" ht="12.75">
      <c r="A76" s="1"/>
      <c r="B76" s="88" t="s">
        <v>407</v>
      </c>
      <c r="C76" s="81">
        <v>364</v>
      </c>
      <c r="D76" s="82">
        <v>159</v>
      </c>
      <c r="E76" s="83">
        <v>523</v>
      </c>
      <c r="F76" s="81">
        <v>0</v>
      </c>
      <c r="G76" s="83">
        <v>0</v>
      </c>
      <c r="H76" s="81">
        <v>0</v>
      </c>
      <c r="I76" s="83">
        <v>0</v>
      </c>
      <c r="J76" s="84">
        <v>0</v>
      </c>
      <c r="K76" s="84">
        <v>0</v>
      </c>
      <c r="L76" s="81">
        <v>1</v>
      </c>
      <c r="M76" s="83">
        <v>2</v>
      </c>
      <c r="N76" s="701">
        <v>94</v>
      </c>
      <c r="O76" s="224">
        <v>62</v>
      </c>
      <c r="P76" s="243">
        <v>86</v>
      </c>
      <c r="Q76" s="260">
        <v>32</v>
      </c>
      <c r="R76" s="243">
        <v>62</v>
      </c>
      <c r="S76" s="260">
        <v>24</v>
      </c>
      <c r="T76" s="243">
        <v>45</v>
      </c>
      <c r="U76" s="83">
        <v>12</v>
      </c>
      <c r="V76" s="81">
        <v>21</v>
      </c>
      <c r="W76" s="83">
        <v>8</v>
      </c>
      <c r="X76" s="81">
        <v>10</v>
      </c>
      <c r="Y76" s="83">
        <v>5</v>
      </c>
      <c r="Z76" s="81">
        <v>3</v>
      </c>
      <c r="AA76" s="83">
        <v>3</v>
      </c>
      <c r="AB76" s="81">
        <v>3</v>
      </c>
      <c r="AC76" s="83">
        <v>2</v>
      </c>
      <c r="AD76" s="81">
        <v>4</v>
      </c>
      <c r="AE76" s="83">
        <v>1</v>
      </c>
      <c r="AF76" s="81">
        <v>2</v>
      </c>
      <c r="AG76" s="83">
        <v>0</v>
      </c>
      <c r="AH76" s="81">
        <v>33</v>
      </c>
      <c r="AI76" s="82">
        <v>8</v>
      </c>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s="29" customFormat="1" ht="26.25">
      <c r="A77" s="1"/>
      <c r="B77" s="88" t="s">
        <v>162</v>
      </c>
      <c r="C77" s="81">
        <v>98</v>
      </c>
      <c r="D77" s="82">
        <v>110</v>
      </c>
      <c r="E77" s="83">
        <v>208</v>
      </c>
      <c r="F77" s="81">
        <v>0</v>
      </c>
      <c r="G77" s="83">
        <v>0</v>
      </c>
      <c r="H77" s="81">
        <v>0</v>
      </c>
      <c r="I77" s="83">
        <v>0</v>
      </c>
      <c r="J77" s="84">
        <v>0</v>
      </c>
      <c r="K77" s="84">
        <v>0</v>
      </c>
      <c r="L77" s="81">
        <v>1</v>
      </c>
      <c r="M77" s="83">
        <v>0</v>
      </c>
      <c r="N77" s="701">
        <v>4</v>
      </c>
      <c r="O77" s="224">
        <v>7</v>
      </c>
      <c r="P77" s="243">
        <v>16</v>
      </c>
      <c r="Q77" s="260">
        <v>13</v>
      </c>
      <c r="R77" s="243">
        <v>15</v>
      </c>
      <c r="S77" s="260">
        <v>19</v>
      </c>
      <c r="T77" s="243">
        <v>19</v>
      </c>
      <c r="U77" s="83">
        <v>24</v>
      </c>
      <c r="V77" s="81">
        <v>16</v>
      </c>
      <c r="W77" s="83">
        <v>16</v>
      </c>
      <c r="X77" s="81">
        <v>7</v>
      </c>
      <c r="Y77" s="83">
        <v>8</v>
      </c>
      <c r="Z77" s="81">
        <v>9</v>
      </c>
      <c r="AA77" s="83">
        <v>4</v>
      </c>
      <c r="AB77" s="81">
        <v>4</v>
      </c>
      <c r="AC77" s="83">
        <v>6</v>
      </c>
      <c r="AD77" s="81">
        <v>2</v>
      </c>
      <c r="AE77" s="83">
        <v>5</v>
      </c>
      <c r="AF77" s="81">
        <v>0</v>
      </c>
      <c r="AG77" s="83">
        <v>3</v>
      </c>
      <c r="AH77" s="81">
        <v>5</v>
      </c>
      <c r="AI77" s="82">
        <v>5</v>
      </c>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s="141" customFormat="1" ht="12.75">
      <c r="A78" s="97"/>
      <c r="B78" s="88" t="s">
        <v>147</v>
      </c>
      <c r="C78" s="81">
        <v>66</v>
      </c>
      <c r="D78" s="82">
        <v>136</v>
      </c>
      <c r="E78" s="83">
        <v>202</v>
      </c>
      <c r="F78" s="81">
        <v>0</v>
      </c>
      <c r="G78" s="83">
        <v>0</v>
      </c>
      <c r="H78" s="81">
        <v>0</v>
      </c>
      <c r="I78" s="83">
        <v>0</v>
      </c>
      <c r="J78" s="84">
        <v>0</v>
      </c>
      <c r="K78" s="84">
        <v>0</v>
      </c>
      <c r="L78" s="81">
        <v>0</v>
      </c>
      <c r="M78" s="83">
        <v>0</v>
      </c>
      <c r="N78" s="701">
        <v>9</v>
      </c>
      <c r="O78" s="224">
        <v>36</v>
      </c>
      <c r="P78" s="243">
        <v>10</v>
      </c>
      <c r="Q78" s="260">
        <v>34</v>
      </c>
      <c r="R78" s="243">
        <v>14</v>
      </c>
      <c r="S78" s="260">
        <v>27</v>
      </c>
      <c r="T78" s="243">
        <v>10</v>
      </c>
      <c r="U78" s="83">
        <v>12</v>
      </c>
      <c r="V78" s="81">
        <v>8</v>
      </c>
      <c r="W78" s="83">
        <v>9</v>
      </c>
      <c r="X78" s="81">
        <v>5</v>
      </c>
      <c r="Y78" s="83">
        <v>5</v>
      </c>
      <c r="Z78" s="81">
        <v>2</v>
      </c>
      <c r="AA78" s="83">
        <v>1</v>
      </c>
      <c r="AB78" s="81">
        <v>2</v>
      </c>
      <c r="AC78" s="83">
        <v>5</v>
      </c>
      <c r="AD78" s="81">
        <v>0</v>
      </c>
      <c r="AE78" s="83">
        <v>1</v>
      </c>
      <c r="AF78" s="81">
        <v>1</v>
      </c>
      <c r="AG78" s="83">
        <v>1</v>
      </c>
      <c r="AH78" s="81">
        <v>5</v>
      </c>
      <c r="AI78" s="82">
        <v>5</v>
      </c>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row>
    <row r="79" spans="1:62" s="29" customFormat="1" ht="26.25">
      <c r="A79" s="1"/>
      <c r="B79" s="88" t="s">
        <v>195</v>
      </c>
      <c r="C79" s="81">
        <v>159</v>
      </c>
      <c r="D79" s="82">
        <v>85</v>
      </c>
      <c r="E79" s="83">
        <v>244</v>
      </c>
      <c r="F79" s="81">
        <v>0</v>
      </c>
      <c r="G79" s="83">
        <v>0</v>
      </c>
      <c r="H79" s="81">
        <v>0</v>
      </c>
      <c r="I79" s="83">
        <v>0</v>
      </c>
      <c r="J79" s="84">
        <v>0</v>
      </c>
      <c r="K79" s="84">
        <v>0</v>
      </c>
      <c r="L79" s="81">
        <v>0</v>
      </c>
      <c r="M79" s="83">
        <v>0</v>
      </c>
      <c r="N79" s="701">
        <v>3</v>
      </c>
      <c r="O79" s="224">
        <v>5</v>
      </c>
      <c r="P79" s="243">
        <v>3</v>
      </c>
      <c r="Q79" s="260">
        <v>8</v>
      </c>
      <c r="R79" s="243">
        <v>2</v>
      </c>
      <c r="S79" s="260">
        <v>15</v>
      </c>
      <c r="T79" s="243">
        <v>5</v>
      </c>
      <c r="U79" s="83">
        <v>9</v>
      </c>
      <c r="V79" s="81">
        <v>9</v>
      </c>
      <c r="W79" s="83">
        <v>4</v>
      </c>
      <c r="X79" s="81">
        <v>5</v>
      </c>
      <c r="Y79" s="83">
        <v>3</v>
      </c>
      <c r="Z79" s="81">
        <v>8</v>
      </c>
      <c r="AA79" s="83">
        <v>3</v>
      </c>
      <c r="AB79" s="81">
        <v>6</v>
      </c>
      <c r="AC79" s="83">
        <v>3</v>
      </c>
      <c r="AD79" s="81">
        <v>3</v>
      </c>
      <c r="AE79" s="83">
        <v>2</v>
      </c>
      <c r="AF79" s="81">
        <v>3</v>
      </c>
      <c r="AG79" s="83">
        <v>1</v>
      </c>
      <c r="AH79" s="81">
        <v>112</v>
      </c>
      <c r="AI79" s="82">
        <v>32</v>
      </c>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s="29" customFormat="1" ht="12.75">
      <c r="A80" s="1"/>
      <c r="B80" s="88" t="s">
        <v>395</v>
      </c>
      <c r="C80" s="81">
        <v>1374</v>
      </c>
      <c r="D80" s="82">
        <v>1041</v>
      </c>
      <c r="E80" s="83">
        <v>2415</v>
      </c>
      <c r="F80" s="81">
        <v>0</v>
      </c>
      <c r="G80" s="83">
        <v>0</v>
      </c>
      <c r="H80" s="81">
        <v>0</v>
      </c>
      <c r="I80" s="83">
        <v>0</v>
      </c>
      <c r="J80" s="84">
        <v>0</v>
      </c>
      <c r="K80" s="84">
        <v>0</v>
      </c>
      <c r="L80" s="81">
        <v>6</v>
      </c>
      <c r="M80" s="83">
        <v>9</v>
      </c>
      <c r="N80" s="701">
        <v>165</v>
      </c>
      <c r="O80" s="224">
        <v>200</v>
      </c>
      <c r="P80" s="243">
        <v>347</v>
      </c>
      <c r="Q80" s="260">
        <v>237</v>
      </c>
      <c r="R80" s="243">
        <v>289</v>
      </c>
      <c r="S80" s="260">
        <v>198</v>
      </c>
      <c r="T80" s="243">
        <v>211</v>
      </c>
      <c r="U80" s="83">
        <v>124</v>
      </c>
      <c r="V80" s="81">
        <v>121</v>
      </c>
      <c r="W80" s="83">
        <v>78</v>
      </c>
      <c r="X80" s="81">
        <v>51</v>
      </c>
      <c r="Y80" s="83">
        <v>49</v>
      </c>
      <c r="Z80" s="81">
        <v>32</v>
      </c>
      <c r="AA80" s="83">
        <v>39</v>
      </c>
      <c r="AB80" s="81">
        <v>24</v>
      </c>
      <c r="AC80" s="83">
        <v>21</v>
      </c>
      <c r="AD80" s="81">
        <v>31</v>
      </c>
      <c r="AE80" s="83">
        <v>14</v>
      </c>
      <c r="AF80" s="81">
        <v>11</v>
      </c>
      <c r="AG80" s="83">
        <v>16</v>
      </c>
      <c r="AH80" s="81">
        <v>86</v>
      </c>
      <c r="AI80" s="82">
        <v>56</v>
      </c>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s="29" customFormat="1" ht="12.75">
      <c r="A81" s="1"/>
      <c r="B81" s="88" t="s">
        <v>396</v>
      </c>
      <c r="C81" s="81">
        <v>2451</v>
      </c>
      <c r="D81" s="82">
        <v>355</v>
      </c>
      <c r="E81" s="83">
        <v>2806</v>
      </c>
      <c r="F81" s="81">
        <v>0</v>
      </c>
      <c r="G81" s="83">
        <v>0</v>
      </c>
      <c r="H81" s="81">
        <v>0</v>
      </c>
      <c r="I81" s="83">
        <v>0</v>
      </c>
      <c r="J81" s="84">
        <v>0</v>
      </c>
      <c r="K81" s="84">
        <v>0</v>
      </c>
      <c r="L81" s="81">
        <v>17</v>
      </c>
      <c r="M81" s="83">
        <v>3</v>
      </c>
      <c r="N81" s="701">
        <v>620</v>
      </c>
      <c r="O81" s="224">
        <v>61</v>
      </c>
      <c r="P81" s="243">
        <v>724</v>
      </c>
      <c r="Q81" s="260">
        <v>95</v>
      </c>
      <c r="R81" s="243">
        <v>498</v>
      </c>
      <c r="S81" s="260">
        <v>73</v>
      </c>
      <c r="T81" s="243">
        <v>268</v>
      </c>
      <c r="U81" s="83">
        <v>42</v>
      </c>
      <c r="V81" s="81">
        <v>122</v>
      </c>
      <c r="W81" s="83">
        <v>24</v>
      </c>
      <c r="X81" s="81">
        <v>56</v>
      </c>
      <c r="Y81" s="83">
        <v>15</v>
      </c>
      <c r="Z81" s="81">
        <v>40</v>
      </c>
      <c r="AA81" s="83">
        <v>7</v>
      </c>
      <c r="AB81" s="81">
        <v>29</v>
      </c>
      <c r="AC81" s="83">
        <v>9</v>
      </c>
      <c r="AD81" s="81">
        <v>18</v>
      </c>
      <c r="AE81" s="83">
        <v>6</v>
      </c>
      <c r="AF81" s="81">
        <v>11</v>
      </c>
      <c r="AG81" s="83">
        <v>3</v>
      </c>
      <c r="AH81" s="81">
        <v>48</v>
      </c>
      <c r="AI81" s="82">
        <v>17</v>
      </c>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s="29" customFormat="1" ht="12.75">
      <c r="A82" s="1"/>
      <c r="B82" s="88" t="s">
        <v>397</v>
      </c>
      <c r="C82" s="81">
        <v>402</v>
      </c>
      <c r="D82" s="82">
        <v>449</v>
      </c>
      <c r="E82" s="83">
        <v>851</v>
      </c>
      <c r="F82" s="81">
        <v>0</v>
      </c>
      <c r="G82" s="83">
        <v>0</v>
      </c>
      <c r="H82" s="81">
        <v>2</v>
      </c>
      <c r="I82" s="83">
        <v>0</v>
      </c>
      <c r="J82" s="84">
        <v>1</v>
      </c>
      <c r="K82" s="84">
        <v>0</v>
      </c>
      <c r="L82" s="81">
        <v>10</v>
      </c>
      <c r="M82" s="83">
        <v>8</v>
      </c>
      <c r="N82" s="701">
        <v>50</v>
      </c>
      <c r="O82" s="224">
        <v>46</v>
      </c>
      <c r="P82" s="243">
        <v>66</v>
      </c>
      <c r="Q82" s="260">
        <v>74</v>
      </c>
      <c r="R82" s="243">
        <v>61</v>
      </c>
      <c r="S82" s="260">
        <v>75</v>
      </c>
      <c r="T82" s="243">
        <v>43</v>
      </c>
      <c r="U82" s="83">
        <v>55</v>
      </c>
      <c r="V82" s="81">
        <v>36</v>
      </c>
      <c r="W82" s="83">
        <v>40</v>
      </c>
      <c r="X82" s="81">
        <v>30</v>
      </c>
      <c r="Y82" s="83">
        <v>22</v>
      </c>
      <c r="Z82" s="81">
        <v>21</v>
      </c>
      <c r="AA82" s="83">
        <v>34</v>
      </c>
      <c r="AB82" s="81">
        <v>17</v>
      </c>
      <c r="AC82" s="83">
        <v>28</v>
      </c>
      <c r="AD82" s="81">
        <v>14</v>
      </c>
      <c r="AE82" s="83">
        <v>13</v>
      </c>
      <c r="AF82" s="81">
        <v>8</v>
      </c>
      <c r="AG82" s="83">
        <v>9</v>
      </c>
      <c r="AH82" s="81">
        <v>43</v>
      </c>
      <c r="AI82" s="82">
        <v>45</v>
      </c>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s="29" customFormat="1" ht="12.75">
      <c r="A83" s="1"/>
      <c r="B83" s="88" t="s">
        <v>398</v>
      </c>
      <c r="C83" s="81">
        <v>118</v>
      </c>
      <c r="D83" s="82">
        <v>16</v>
      </c>
      <c r="E83" s="83">
        <v>134</v>
      </c>
      <c r="F83" s="81">
        <v>0</v>
      </c>
      <c r="G83" s="83">
        <v>0</v>
      </c>
      <c r="H83" s="81">
        <v>0</v>
      </c>
      <c r="I83" s="83">
        <v>0</v>
      </c>
      <c r="J83" s="84">
        <v>0</v>
      </c>
      <c r="K83" s="84">
        <v>0</v>
      </c>
      <c r="L83" s="81">
        <v>2</v>
      </c>
      <c r="M83" s="83">
        <v>0</v>
      </c>
      <c r="N83" s="701">
        <v>19</v>
      </c>
      <c r="O83" s="224">
        <v>5</v>
      </c>
      <c r="P83" s="243">
        <v>17</v>
      </c>
      <c r="Q83" s="260">
        <v>5</v>
      </c>
      <c r="R83" s="243">
        <v>26</v>
      </c>
      <c r="S83" s="260">
        <v>2</v>
      </c>
      <c r="T83" s="243">
        <v>16</v>
      </c>
      <c r="U83" s="83">
        <v>2</v>
      </c>
      <c r="V83" s="81">
        <v>6</v>
      </c>
      <c r="W83" s="83">
        <v>0</v>
      </c>
      <c r="X83" s="81">
        <v>13</v>
      </c>
      <c r="Y83" s="83">
        <v>0</v>
      </c>
      <c r="Z83" s="81">
        <v>5</v>
      </c>
      <c r="AA83" s="83">
        <v>2</v>
      </c>
      <c r="AB83" s="81">
        <v>2</v>
      </c>
      <c r="AC83" s="83">
        <v>0</v>
      </c>
      <c r="AD83" s="81">
        <v>2</v>
      </c>
      <c r="AE83" s="83">
        <v>0</v>
      </c>
      <c r="AF83" s="81">
        <v>2</v>
      </c>
      <c r="AG83" s="83">
        <v>0</v>
      </c>
      <c r="AH83" s="81">
        <v>8</v>
      </c>
      <c r="AI83" s="82">
        <v>0</v>
      </c>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s="29" customFormat="1" ht="12.75">
      <c r="A84" s="1"/>
      <c r="B84" s="88" t="s">
        <v>139</v>
      </c>
      <c r="C84" s="81">
        <v>893</v>
      </c>
      <c r="D84" s="82">
        <v>1286</v>
      </c>
      <c r="E84" s="83">
        <v>2179</v>
      </c>
      <c r="F84" s="81">
        <v>0</v>
      </c>
      <c r="G84" s="83">
        <v>0</v>
      </c>
      <c r="H84" s="81">
        <v>0</v>
      </c>
      <c r="I84" s="83">
        <v>0</v>
      </c>
      <c r="J84" s="84">
        <v>0</v>
      </c>
      <c r="K84" s="84">
        <v>0</v>
      </c>
      <c r="L84" s="81">
        <v>4</v>
      </c>
      <c r="M84" s="83">
        <v>3</v>
      </c>
      <c r="N84" s="701">
        <v>83</v>
      </c>
      <c r="O84" s="224">
        <v>188</v>
      </c>
      <c r="P84" s="243">
        <v>154</v>
      </c>
      <c r="Q84" s="260">
        <v>311</v>
      </c>
      <c r="R84" s="243">
        <v>206</v>
      </c>
      <c r="S84" s="260">
        <v>272</v>
      </c>
      <c r="T84" s="243">
        <v>146</v>
      </c>
      <c r="U84" s="83">
        <v>177</v>
      </c>
      <c r="V84" s="81">
        <v>90</v>
      </c>
      <c r="W84" s="83">
        <v>116</v>
      </c>
      <c r="X84" s="81">
        <v>69</v>
      </c>
      <c r="Y84" s="83">
        <v>63</v>
      </c>
      <c r="Z84" s="81">
        <v>39</v>
      </c>
      <c r="AA84" s="83">
        <v>30</v>
      </c>
      <c r="AB84" s="81">
        <v>18</v>
      </c>
      <c r="AC84" s="83">
        <v>21</v>
      </c>
      <c r="AD84" s="81">
        <v>11</v>
      </c>
      <c r="AE84" s="83">
        <v>18</v>
      </c>
      <c r="AF84" s="81">
        <v>6</v>
      </c>
      <c r="AG84" s="83">
        <v>12</v>
      </c>
      <c r="AH84" s="81">
        <v>67</v>
      </c>
      <c r="AI84" s="82">
        <v>75</v>
      </c>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s="141" customFormat="1" ht="26.25" customHeight="1">
      <c r="A85" s="97"/>
      <c r="B85" s="88" t="s">
        <v>155</v>
      </c>
      <c r="C85" s="81">
        <v>59</v>
      </c>
      <c r="D85" s="82">
        <v>240</v>
      </c>
      <c r="E85" s="83">
        <v>299</v>
      </c>
      <c r="F85" s="81">
        <v>0</v>
      </c>
      <c r="G85" s="83">
        <v>0</v>
      </c>
      <c r="H85" s="81">
        <v>0</v>
      </c>
      <c r="I85" s="83">
        <v>0</v>
      </c>
      <c r="J85" s="84">
        <v>0</v>
      </c>
      <c r="K85" s="84">
        <v>0</v>
      </c>
      <c r="L85" s="81">
        <v>0</v>
      </c>
      <c r="M85" s="83">
        <v>0</v>
      </c>
      <c r="N85" s="701">
        <v>3</v>
      </c>
      <c r="O85" s="224">
        <v>59</v>
      </c>
      <c r="P85" s="243">
        <v>17</v>
      </c>
      <c r="Q85" s="260">
        <v>82</v>
      </c>
      <c r="R85" s="243">
        <v>22</v>
      </c>
      <c r="S85" s="260">
        <v>55</v>
      </c>
      <c r="T85" s="243">
        <v>7</v>
      </c>
      <c r="U85" s="83">
        <v>24</v>
      </c>
      <c r="V85" s="81">
        <v>8</v>
      </c>
      <c r="W85" s="83">
        <v>9</v>
      </c>
      <c r="X85" s="81">
        <v>1</v>
      </c>
      <c r="Y85" s="83">
        <v>5</v>
      </c>
      <c r="Z85" s="81">
        <v>1</v>
      </c>
      <c r="AA85" s="83">
        <v>4</v>
      </c>
      <c r="AB85" s="81">
        <v>0</v>
      </c>
      <c r="AC85" s="83">
        <v>0</v>
      </c>
      <c r="AD85" s="81">
        <v>0</v>
      </c>
      <c r="AE85" s="83">
        <v>2</v>
      </c>
      <c r="AF85" s="81">
        <v>0</v>
      </c>
      <c r="AG85" s="83">
        <v>0</v>
      </c>
      <c r="AH85" s="81">
        <v>0</v>
      </c>
      <c r="AI85" s="82">
        <v>0</v>
      </c>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row>
    <row r="86" spans="1:62" s="29" customFormat="1" ht="26.25">
      <c r="A86" s="1"/>
      <c r="B86" s="88" t="s">
        <v>156</v>
      </c>
      <c r="C86" s="81">
        <v>44</v>
      </c>
      <c r="D86" s="82">
        <v>32</v>
      </c>
      <c r="E86" s="83">
        <v>76</v>
      </c>
      <c r="F86" s="81">
        <v>0</v>
      </c>
      <c r="G86" s="83">
        <v>0</v>
      </c>
      <c r="H86" s="81">
        <v>0</v>
      </c>
      <c r="I86" s="83">
        <v>0</v>
      </c>
      <c r="J86" s="84">
        <v>0</v>
      </c>
      <c r="K86" s="84">
        <v>0</v>
      </c>
      <c r="L86" s="81">
        <v>0</v>
      </c>
      <c r="M86" s="83">
        <v>0</v>
      </c>
      <c r="N86" s="701">
        <v>0</v>
      </c>
      <c r="O86" s="224">
        <v>1</v>
      </c>
      <c r="P86" s="243">
        <v>3</v>
      </c>
      <c r="Q86" s="260">
        <v>4</v>
      </c>
      <c r="R86" s="243">
        <v>12</v>
      </c>
      <c r="S86" s="260">
        <v>6</v>
      </c>
      <c r="T86" s="243">
        <v>10</v>
      </c>
      <c r="U86" s="83">
        <v>4</v>
      </c>
      <c r="V86" s="81">
        <v>7</v>
      </c>
      <c r="W86" s="83">
        <v>6</v>
      </c>
      <c r="X86" s="81">
        <v>5</v>
      </c>
      <c r="Y86" s="83">
        <v>2</v>
      </c>
      <c r="Z86" s="81">
        <v>1</v>
      </c>
      <c r="AA86" s="83">
        <v>0</v>
      </c>
      <c r="AB86" s="81">
        <v>0</v>
      </c>
      <c r="AC86" s="83">
        <v>1</v>
      </c>
      <c r="AD86" s="81">
        <v>0</v>
      </c>
      <c r="AE86" s="83">
        <v>1</v>
      </c>
      <c r="AF86" s="81">
        <v>0</v>
      </c>
      <c r="AG86" s="83">
        <v>0</v>
      </c>
      <c r="AH86" s="81">
        <v>6</v>
      </c>
      <c r="AI86" s="82">
        <v>7</v>
      </c>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s="29" customFormat="1" ht="12.75">
      <c r="A87" s="1"/>
      <c r="B87" s="88" t="s">
        <v>148</v>
      </c>
      <c r="C87" s="81">
        <v>66</v>
      </c>
      <c r="D87" s="82">
        <v>47</v>
      </c>
      <c r="E87" s="83">
        <v>113</v>
      </c>
      <c r="F87" s="81">
        <v>0</v>
      </c>
      <c r="G87" s="83">
        <v>0</v>
      </c>
      <c r="H87" s="81">
        <v>0</v>
      </c>
      <c r="I87" s="83">
        <v>0</v>
      </c>
      <c r="J87" s="84">
        <v>0</v>
      </c>
      <c r="K87" s="84">
        <v>0</v>
      </c>
      <c r="L87" s="81">
        <v>1</v>
      </c>
      <c r="M87" s="83">
        <v>0</v>
      </c>
      <c r="N87" s="701">
        <v>18</v>
      </c>
      <c r="O87" s="224">
        <v>18</v>
      </c>
      <c r="P87" s="243">
        <v>23</v>
      </c>
      <c r="Q87" s="260">
        <v>20</v>
      </c>
      <c r="R87" s="243">
        <v>10</v>
      </c>
      <c r="S87" s="260">
        <v>6</v>
      </c>
      <c r="T87" s="243">
        <v>6</v>
      </c>
      <c r="U87" s="83">
        <v>2</v>
      </c>
      <c r="V87" s="81">
        <v>6</v>
      </c>
      <c r="W87" s="83">
        <v>1</v>
      </c>
      <c r="X87" s="81">
        <v>1</v>
      </c>
      <c r="Y87" s="83">
        <v>0</v>
      </c>
      <c r="Z87" s="81">
        <v>0</v>
      </c>
      <c r="AA87" s="83">
        <v>0</v>
      </c>
      <c r="AB87" s="81">
        <v>0</v>
      </c>
      <c r="AC87" s="83">
        <v>0</v>
      </c>
      <c r="AD87" s="81">
        <v>0</v>
      </c>
      <c r="AE87" s="83">
        <v>0</v>
      </c>
      <c r="AF87" s="81">
        <v>0</v>
      </c>
      <c r="AG87" s="83">
        <v>0</v>
      </c>
      <c r="AH87" s="81">
        <v>1</v>
      </c>
      <c r="AI87" s="82">
        <v>0</v>
      </c>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s="29" customFormat="1" ht="12.75">
      <c r="A88" s="1"/>
      <c r="B88" s="88" t="s">
        <v>146</v>
      </c>
      <c r="C88" s="81">
        <v>588</v>
      </c>
      <c r="D88" s="82">
        <v>3339</v>
      </c>
      <c r="E88" s="83">
        <v>3927</v>
      </c>
      <c r="F88" s="81">
        <v>0</v>
      </c>
      <c r="G88" s="83">
        <v>0</v>
      </c>
      <c r="H88" s="81">
        <v>0</v>
      </c>
      <c r="I88" s="83">
        <v>0</v>
      </c>
      <c r="J88" s="84">
        <v>0</v>
      </c>
      <c r="K88" s="84">
        <v>0</v>
      </c>
      <c r="L88" s="81">
        <v>1</v>
      </c>
      <c r="M88" s="83">
        <v>16</v>
      </c>
      <c r="N88" s="701">
        <v>43</v>
      </c>
      <c r="O88" s="224">
        <v>559</v>
      </c>
      <c r="P88" s="243">
        <v>108</v>
      </c>
      <c r="Q88" s="260">
        <v>919</v>
      </c>
      <c r="R88" s="243">
        <v>108</v>
      </c>
      <c r="S88" s="260">
        <v>680</v>
      </c>
      <c r="T88" s="243">
        <v>76</v>
      </c>
      <c r="U88" s="83">
        <v>429</v>
      </c>
      <c r="V88" s="81">
        <v>56</v>
      </c>
      <c r="W88" s="83">
        <v>208</v>
      </c>
      <c r="X88" s="81">
        <v>41</v>
      </c>
      <c r="Y88" s="83">
        <v>103</v>
      </c>
      <c r="Z88" s="81">
        <v>27</v>
      </c>
      <c r="AA88" s="83">
        <v>63</v>
      </c>
      <c r="AB88" s="81">
        <v>17</v>
      </c>
      <c r="AC88" s="83">
        <v>56</v>
      </c>
      <c r="AD88" s="81">
        <v>9</v>
      </c>
      <c r="AE88" s="83">
        <v>30</v>
      </c>
      <c r="AF88" s="81">
        <v>12</v>
      </c>
      <c r="AG88" s="83">
        <v>34</v>
      </c>
      <c r="AH88" s="81">
        <v>90</v>
      </c>
      <c r="AI88" s="82">
        <v>242</v>
      </c>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row r="89" spans="1:62" s="29" customFormat="1" ht="26.25">
      <c r="A89" s="1"/>
      <c r="B89" s="88" t="s">
        <v>196</v>
      </c>
      <c r="C89" s="81">
        <v>1449</v>
      </c>
      <c r="D89" s="82">
        <v>2372</v>
      </c>
      <c r="E89" s="83">
        <v>3821</v>
      </c>
      <c r="F89" s="81">
        <v>0</v>
      </c>
      <c r="G89" s="83">
        <v>0</v>
      </c>
      <c r="H89" s="81">
        <v>0</v>
      </c>
      <c r="I89" s="83">
        <v>0</v>
      </c>
      <c r="J89" s="84">
        <v>0</v>
      </c>
      <c r="K89" s="84">
        <v>0</v>
      </c>
      <c r="L89" s="81">
        <v>7</v>
      </c>
      <c r="M89" s="83">
        <v>9</v>
      </c>
      <c r="N89" s="701">
        <v>272</v>
      </c>
      <c r="O89" s="224">
        <v>538</v>
      </c>
      <c r="P89" s="243">
        <v>426</v>
      </c>
      <c r="Q89" s="260">
        <v>779</v>
      </c>
      <c r="R89" s="243">
        <v>268</v>
      </c>
      <c r="S89" s="260">
        <v>415</v>
      </c>
      <c r="T89" s="243">
        <v>154</v>
      </c>
      <c r="U89" s="83">
        <v>227</v>
      </c>
      <c r="V89" s="81">
        <v>114</v>
      </c>
      <c r="W89" s="83">
        <v>145</v>
      </c>
      <c r="X89" s="81">
        <v>44</v>
      </c>
      <c r="Y89" s="83">
        <v>66</v>
      </c>
      <c r="Z89" s="81">
        <v>28</v>
      </c>
      <c r="AA89" s="83">
        <v>51</v>
      </c>
      <c r="AB89" s="81">
        <v>18</v>
      </c>
      <c r="AC89" s="83">
        <v>28</v>
      </c>
      <c r="AD89" s="81">
        <v>21</v>
      </c>
      <c r="AE89" s="83">
        <v>17</v>
      </c>
      <c r="AF89" s="81">
        <v>15</v>
      </c>
      <c r="AG89" s="83">
        <v>14</v>
      </c>
      <c r="AH89" s="81">
        <v>82</v>
      </c>
      <c r="AI89" s="82">
        <v>83</v>
      </c>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row>
    <row r="90" spans="1:62" s="141" customFormat="1" ht="12.75">
      <c r="A90" s="97"/>
      <c r="B90" s="88" t="s">
        <v>140</v>
      </c>
      <c r="C90" s="81">
        <v>167</v>
      </c>
      <c r="D90" s="82">
        <v>691</v>
      </c>
      <c r="E90" s="83">
        <v>858</v>
      </c>
      <c r="F90" s="81">
        <v>0</v>
      </c>
      <c r="G90" s="83">
        <v>0</v>
      </c>
      <c r="H90" s="81">
        <v>0</v>
      </c>
      <c r="I90" s="83">
        <v>0</v>
      </c>
      <c r="J90" s="84">
        <v>0</v>
      </c>
      <c r="K90" s="84">
        <v>0</v>
      </c>
      <c r="L90" s="81">
        <v>0</v>
      </c>
      <c r="M90" s="83">
        <v>1</v>
      </c>
      <c r="N90" s="701">
        <v>12</v>
      </c>
      <c r="O90" s="224">
        <v>118</v>
      </c>
      <c r="P90" s="243">
        <v>19</v>
      </c>
      <c r="Q90" s="260">
        <v>149</v>
      </c>
      <c r="R90" s="243">
        <v>14</v>
      </c>
      <c r="S90" s="260">
        <v>104</v>
      </c>
      <c r="T90" s="243">
        <v>20</v>
      </c>
      <c r="U90" s="83">
        <v>83</v>
      </c>
      <c r="V90" s="81">
        <v>9</v>
      </c>
      <c r="W90" s="83">
        <v>37</v>
      </c>
      <c r="X90" s="81">
        <v>12</v>
      </c>
      <c r="Y90" s="83">
        <v>39</v>
      </c>
      <c r="Z90" s="81">
        <v>15</v>
      </c>
      <c r="AA90" s="83">
        <v>21</v>
      </c>
      <c r="AB90" s="81">
        <v>9</v>
      </c>
      <c r="AC90" s="83">
        <v>17</v>
      </c>
      <c r="AD90" s="81">
        <v>8</v>
      </c>
      <c r="AE90" s="83">
        <v>15</v>
      </c>
      <c r="AF90" s="81">
        <v>8</v>
      </c>
      <c r="AG90" s="83">
        <v>8</v>
      </c>
      <c r="AH90" s="81">
        <v>41</v>
      </c>
      <c r="AI90" s="82">
        <v>99</v>
      </c>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row>
    <row r="91" spans="1:62" s="29" customFormat="1" ht="12.75">
      <c r="A91" s="1"/>
      <c r="B91" s="88" t="s">
        <v>141</v>
      </c>
      <c r="C91" s="81">
        <v>286</v>
      </c>
      <c r="D91" s="82">
        <v>823</v>
      </c>
      <c r="E91" s="83">
        <v>1109</v>
      </c>
      <c r="F91" s="81">
        <v>0</v>
      </c>
      <c r="G91" s="83">
        <v>0</v>
      </c>
      <c r="H91" s="81">
        <v>0</v>
      </c>
      <c r="I91" s="83">
        <v>0</v>
      </c>
      <c r="J91" s="84">
        <v>0</v>
      </c>
      <c r="K91" s="84">
        <v>0</v>
      </c>
      <c r="L91" s="81">
        <v>2</v>
      </c>
      <c r="M91" s="83">
        <v>8</v>
      </c>
      <c r="N91" s="701">
        <v>75</v>
      </c>
      <c r="O91" s="224">
        <v>251</v>
      </c>
      <c r="P91" s="243">
        <v>53</v>
      </c>
      <c r="Q91" s="260">
        <v>189</v>
      </c>
      <c r="R91" s="243">
        <v>48</v>
      </c>
      <c r="S91" s="260">
        <v>133</v>
      </c>
      <c r="T91" s="243">
        <v>30</v>
      </c>
      <c r="U91" s="83">
        <v>89</v>
      </c>
      <c r="V91" s="81">
        <v>22</v>
      </c>
      <c r="W91" s="83">
        <v>43</v>
      </c>
      <c r="X91" s="81">
        <v>13</v>
      </c>
      <c r="Y91" s="83">
        <v>21</v>
      </c>
      <c r="Z91" s="81">
        <v>4</v>
      </c>
      <c r="AA91" s="83">
        <v>20</v>
      </c>
      <c r="AB91" s="81">
        <v>5</v>
      </c>
      <c r="AC91" s="83">
        <v>14</v>
      </c>
      <c r="AD91" s="81">
        <v>0</v>
      </c>
      <c r="AE91" s="83">
        <v>10</v>
      </c>
      <c r="AF91" s="81">
        <v>3</v>
      </c>
      <c r="AG91" s="83">
        <v>5</v>
      </c>
      <c r="AH91" s="81">
        <v>31</v>
      </c>
      <c r="AI91" s="82">
        <v>40</v>
      </c>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row>
    <row r="92" spans="1:62" s="29" customFormat="1" ht="12.75">
      <c r="A92" s="1"/>
      <c r="B92" s="88" t="s">
        <v>149</v>
      </c>
      <c r="C92" s="81">
        <v>79</v>
      </c>
      <c r="D92" s="82">
        <v>136</v>
      </c>
      <c r="E92" s="83">
        <v>215</v>
      </c>
      <c r="F92" s="81">
        <v>0</v>
      </c>
      <c r="G92" s="83">
        <v>0</v>
      </c>
      <c r="H92" s="81">
        <v>0</v>
      </c>
      <c r="I92" s="83">
        <v>0</v>
      </c>
      <c r="J92" s="84">
        <v>0</v>
      </c>
      <c r="K92" s="84">
        <v>0</v>
      </c>
      <c r="L92" s="81">
        <v>1</v>
      </c>
      <c r="M92" s="83">
        <v>2</v>
      </c>
      <c r="N92" s="701">
        <v>6</v>
      </c>
      <c r="O92" s="224">
        <v>31</v>
      </c>
      <c r="P92" s="243">
        <v>15</v>
      </c>
      <c r="Q92" s="260">
        <v>47</v>
      </c>
      <c r="R92" s="243">
        <v>10</v>
      </c>
      <c r="S92" s="260">
        <v>20</v>
      </c>
      <c r="T92" s="243">
        <v>14</v>
      </c>
      <c r="U92" s="83">
        <v>7</v>
      </c>
      <c r="V92" s="81">
        <v>8</v>
      </c>
      <c r="W92" s="83">
        <v>4</v>
      </c>
      <c r="X92" s="81">
        <v>7</v>
      </c>
      <c r="Y92" s="83">
        <v>5</v>
      </c>
      <c r="Z92" s="81">
        <v>10</v>
      </c>
      <c r="AA92" s="83">
        <v>10</v>
      </c>
      <c r="AB92" s="81">
        <v>2</v>
      </c>
      <c r="AC92" s="83">
        <v>4</v>
      </c>
      <c r="AD92" s="81">
        <v>3</v>
      </c>
      <c r="AE92" s="83">
        <v>1</v>
      </c>
      <c r="AF92" s="81">
        <v>2</v>
      </c>
      <c r="AG92" s="83">
        <v>0</v>
      </c>
      <c r="AH92" s="81">
        <v>1</v>
      </c>
      <c r="AI92" s="82">
        <v>5</v>
      </c>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row>
    <row r="93" spans="1:62" s="29" customFormat="1" ht="12.75">
      <c r="A93" s="1"/>
      <c r="B93" s="88" t="s">
        <v>142</v>
      </c>
      <c r="C93" s="81">
        <v>671</v>
      </c>
      <c r="D93" s="82">
        <v>664</v>
      </c>
      <c r="E93" s="83">
        <v>1335</v>
      </c>
      <c r="F93" s="81">
        <v>0</v>
      </c>
      <c r="G93" s="83">
        <v>0</v>
      </c>
      <c r="H93" s="81">
        <v>0</v>
      </c>
      <c r="I93" s="83">
        <v>0</v>
      </c>
      <c r="J93" s="84">
        <v>0</v>
      </c>
      <c r="K93" s="84">
        <v>0</v>
      </c>
      <c r="L93" s="81">
        <v>7</v>
      </c>
      <c r="M93" s="83">
        <v>12</v>
      </c>
      <c r="N93" s="701">
        <v>178</v>
      </c>
      <c r="O93" s="224">
        <v>168</v>
      </c>
      <c r="P93" s="243">
        <v>196</v>
      </c>
      <c r="Q93" s="260">
        <v>200</v>
      </c>
      <c r="R93" s="243">
        <v>77</v>
      </c>
      <c r="S93" s="260">
        <v>72</v>
      </c>
      <c r="T93" s="243">
        <v>45</v>
      </c>
      <c r="U93" s="83">
        <v>38</v>
      </c>
      <c r="V93" s="81">
        <v>25</v>
      </c>
      <c r="W93" s="83">
        <v>34</v>
      </c>
      <c r="X93" s="81">
        <v>36</v>
      </c>
      <c r="Y93" s="83">
        <v>28</v>
      </c>
      <c r="Z93" s="81">
        <v>23</v>
      </c>
      <c r="AA93" s="83">
        <v>31</v>
      </c>
      <c r="AB93" s="81">
        <v>21</v>
      </c>
      <c r="AC93" s="83">
        <v>23</v>
      </c>
      <c r="AD93" s="81">
        <v>15</v>
      </c>
      <c r="AE93" s="83">
        <v>15</v>
      </c>
      <c r="AF93" s="81">
        <v>11</v>
      </c>
      <c r="AG93" s="83">
        <v>13</v>
      </c>
      <c r="AH93" s="81">
        <v>37</v>
      </c>
      <c r="AI93" s="82">
        <v>30</v>
      </c>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row>
    <row r="94" spans="1:62" s="29" customFormat="1" ht="26.25">
      <c r="A94" s="1"/>
      <c r="B94" s="88" t="s">
        <v>157</v>
      </c>
      <c r="C94" s="81">
        <v>39</v>
      </c>
      <c r="D94" s="82">
        <v>23</v>
      </c>
      <c r="E94" s="83">
        <v>62</v>
      </c>
      <c r="F94" s="81">
        <v>0</v>
      </c>
      <c r="G94" s="83">
        <v>0</v>
      </c>
      <c r="H94" s="81">
        <v>0</v>
      </c>
      <c r="I94" s="83">
        <v>0</v>
      </c>
      <c r="J94" s="84">
        <v>0</v>
      </c>
      <c r="K94" s="84">
        <v>0</v>
      </c>
      <c r="L94" s="81">
        <v>0</v>
      </c>
      <c r="M94" s="83">
        <v>0</v>
      </c>
      <c r="N94" s="701">
        <v>1</v>
      </c>
      <c r="O94" s="224">
        <v>0</v>
      </c>
      <c r="P94" s="243">
        <v>0</v>
      </c>
      <c r="Q94" s="260">
        <v>0</v>
      </c>
      <c r="R94" s="243">
        <v>5</v>
      </c>
      <c r="S94" s="260">
        <v>1</v>
      </c>
      <c r="T94" s="243">
        <v>1</v>
      </c>
      <c r="U94" s="83">
        <v>2</v>
      </c>
      <c r="V94" s="81">
        <v>8</v>
      </c>
      <c r="W94" s="83">
        <v>4</v>
      </c>
      <c r="X94" s="81">
        <v>8</v>
      </c>
      <c r="Y94" s="83">
        <v>4</v>
      </c>
      <c r="Z94" s="81">
        <v>1</v>
      </c>
      <c r="AA94" s="83">
        <v>3</v>
      </c>
      <c r="AB94" s="81">
        <v>4</v>
      </c>
      <c r="AC94" s="83">
        <v>1</v>
      </c>
      <c r="AD94" s="81">
        <v>2</v>
      </c>
      <c r="AE94" s="83">
        <v>2</v>
      </c>
      <c r="AF94" s="81">
        <v>1</v>
      </c>
      <c r="AG94" s="83">
        <v>3</v>
      </c>
      <c r="AH94" s="81">
        <v>8</v>
      </c>
      <c r="AI94" s="82">
        <v>3</v>
      </c>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row>
    <row r="95" spans="1:62" s="141" customFormat="1" ht="27" customHeight="1">
      <c r="A95" s="97"/>
      <c r="B95" s="88" t="s">
        <v>158</v>
      </c>
      <c r="C95" s="81">
        <v>154</v>
      </c>
      <c r="D95" s="82">
        <v>63</v>
      </c>
      <c r="E95" s="83">
        <v>217</v>
      </c>
      <c r="F95" s="81">
        <v>0</v>
      </c>
      <c r="G95" s="83">
        <v>0</v>
      </c>
      <c r="H95" s="81">
        <v>0</v>
      </c>
      <c r="I95" s="83">
        <v>0</v>
      </c>
      <c r="J95" s="84">
        <v>0</v>
      </c>
      <c r="K95" s="84">
        <v>0</v>
      </c>
      <c r="L95" s="81">
        <v>4</v>
      </c>
      <c r="M95" s="83">
        <v>1</v>
      </c>
      <c r="N95" s="701">
        <v>28</v>
      </c>
      <c r="O95" s="224">
        <v>14</v>
      </c>
      <c r="P95" s="243">
        <v>41</v>
      </c>
      <c r="Q95" s="260">
        <v>18</v>
      </c>
      <c r="R95" s="243">
        <v>30</v>
      </c>
      <c r="S95" s="260">
        <v>12</v>
      </c>
      <c r="T95" s="243">
        <v>19</v>
      </c>
      <c r="U95" s="83">
        <v>7</v>
      </c>
      <c r="V95" s="81">
        <v>15</v>
      </c>
      <c r="W95" s="83">
        <v>6</v>
      </c>
      <c r="X95" s="81">
        <v>3</v>
      </c>
      <c r="Y95" s="83">
        <v>1</v>
      </c>
      <c r="Z95" s="81">
        <v>3</v>
      </c>
      <c r="AA95" s="83">
        <v>1</v>
      </c>
      <c r="AB95" s="81">
        <v>4</v>
      </c>
      <c r="AC95" s="83">
        <v>1</v>
      </c>
      <c r="AD95" s="81">
        <v>2</v>
      </c>
      <c r="AE95" s="83">
        <v>0</v>
      </c>
      <c r="AF95" s="81">
        <v>0</v>
      </c>
      <c r="AG95" s="83">
        <v>1</v>
      </c>
      <c r="AH95" s="81">
        <v>5</v>
      </c>
      <c r="AI95" s="82">
        <v>1</v>
      </c>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row>
    <row r="96" spans="1:62" s="141" customFormat="1" ht="26.25">
      <c r="A96" s="97"/>
      <c r="B96" s="88" t="s">
        <v>159</v>
      </c>
      <c r="C96" s="81">
        <v>28</v>
      </c>
      <c r="D96" s="82">
        <v>18</v>
      </c>
      <c r="E96" s="83">
        <v>46</v>
      </c>
      <c r="F96" s="81">
        <v>0</v>
      </c>
      <c r="G96" s="83">
        <v>0</v>
      </c>
      <c r="H96" s="81">
        <v>0</v>
      </c>
      <c r="I96" s="83">
        <v>0</v>
      </c>
      <c r="J96" s="84">
        <v>0</v>
      </c>
      <c r="K96" s="84">
        <v>0</v>
      </c>
      <c r="L96" s="81">
        <v>0</v>
      </c>
      <c r="M96" s="83">
        <v>0</v>
      </c>
      <c r="N96" s="701">
        <v>0</v>
      </c>
      <c r="O96" s="224">
        <v>0</v>
      </c>
      <c r="P96" s="243">
        <v>0</v>
      </c>
      <c r="Q96" s="260">
        <v>0</v>
      </c>
      <c r="R96" s="243">
        <v>0</v>
      </c>
      <c r="S96" s="260">
        <v>1</v>
      </c>
      <c r="T96" s="243">
        <v>2</v>
      </c>
      <c r="U96" s="83">
        <v>1</v>
      </c>
      <c r="V96" s="81">
        <v>3</v>
      </c>
      <c r="W96" s="83">
        <v>3</v>
      </c>
      <c r="X96" s="81">
        <v>5</v>
      </c>
      <c r="Y96" s="83">
        <v>3</v>
      </c>
      <c r="Z96" s="81">
        <v>4</v>
      </c>
      <c r="AA96" s="83">
        <v>4</v>
      </c>
      <c r="AB96" s="81">
        <v>6</v>
      </c>
      <c r="AC96" s="83">
        <v>2</v>
      </c>
      <c r="AD96" s="81">
        <v>2</v>
      </c>
      <c r="AE96" s="83">
        <v>2</v>
      </c>
      <c r="AF96" s="81">
        <v>2</v>
      </c>
      <c r="AG96" s="83">
        <v>2</v>
      </c>
      <c r="AH96" s="81">
        <v>4</v>
      </c>
      <c r="AI96" s="82">
        <v>0</v>
      </c>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row>
    <row r="97" spans="1:62" s="141" customFormat="1" ht="12.75" customHeight="1">
      <c r="A97" s="97"/>
      <c r="B97" s="88" t="s">
        <v>150</v>
      </c>
      <c r="C97" s="81">
        <v>220</v>
      </c>
      <c r="D97" s="82">
        <v>663</v>
      </c>
      <c r="E97" s="83">
        <v>883</v>
      </c>
      <c r="F97" s="81">
        <v>0</v>
      </c>
      <c r="G97" s="83">
        <v>0</v>
      </c>
      <c r="H97" s="81">
        <v>0</v>
      </c>
      <c r="I97" s="83">
        <v>0</v>
      </c>
      <c r="J97" s="84">
        <v>0</v>
      </c>
      <c r="K97" s="84">
        <v>0</v>
      </c>
      <c r="L97" s="81">
        <v>2</v>
      </c>
      <c r="M97" s="83">
        <v>8</v>
      </c>
      <c r="N97" s="701">
        <v>46</v>
      </c>
      <c r="O97" s="224">
        <v>144</v>
      </c>
      <c r="P97" s="243">
        <v>46</v>
      </c>
      <c r="Q97" s="260">
        <v>181</v>
      </c>
      <c r="R97" s="243">
        <v>42</v>
      </c>
      <c r="S97" s="260">
        <v>132</v>
      </c>
      <c r="T97" s="243">
        <v>37</v>
      </c>
      <c r="U97" s="83">
        <v>74</v>
      </c>
      <c r="V97" s="81">
        <v>8</v>
      </c>
      <c r="W97" s="83">
        <v>47</v>
      </c>
      <c r="X97" s="81">
        <v>11</v>
      </c>
      <c r="Y97" s="83">
        <v>25</v>
      </c>
      <c r="Z97" s="81">
        <v>6</v>
      </c>
      <c r="AA97" s="83">
        <v>10</v>
      </c>
      <c r="AB97" s="81">
        <v>4</v>
      </c>
      <c r="AC97" s="83">
        <v>10</v>
      </c>
      <c r="AD97" s="81">
        <v>5</v>
      </c>
      <c r="AE97" s="83">
        <v>8</v>
      </c>
      <c r="AF97" s="81">
        <v>4</v>
      </c>
      <c r="AG97" s="83">
        <v>2</v>
      </c>
      <c r="AH97" s="81">
        <v>9</v>
      </c>
      <c r="AI97" s="82">
        <v>22</v>
      </c>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row>
    <row r="98" spans="1:62" s="29" customFormat="1" ht="12.75">
      <c r="A98" s="1"/>
      <c r="B98" s="88" t="s">
        <v>143</v>
      </c>
      <c r="C98" s="81">
        <v>2285</v>
      </c>
      <c r="D98" s="82">
        <v>680</v>
      </c>
      <c r="E98" s="83">
        <v>2965</v>
      </c>
      <c r="F98" s="81">
        <v>0</v>
      </c>
      <c r="G98" s="83">
        <v>0</v>
      </c>
      <c r="H98" s="81">
        <v>0</v>
      </c>
      <c r="I98" s="83">
        <v>0</v>
      </c>
      <c r="J98" s="84">
        <v>0</v>
      </c>
      <c r="K98" s="84">
        <v>0</v>
      </c>
      <c r="L98" s="81">
        <v>35</v>
      </c>
      <c r="M98" s="83">
        <v>8</v>
      </c>
      <c r="N98" s="701">
        <v>553</v>
      </c>
      <c r="O98" s="224">
        <v>183</v>
      </c>
      <c r="P98" s="243">
        <v>721</v>
      </c>
      <c r="Q98" s="260">
        <v>196</v>
      </c>
      <c r="R98" s="243">
        <v>419</v>
      </c>
      <c r="S98" s="260">
        <v>128</v>
      </c>
      <c r="T98" s="243">
        <v>207</v>
      </c>
      <c r="U98" s="83">
        <v>54</v>
      </c>
      <c r="V98" s="81">
        <v>132</v>
      </c>
      <c r="W98" s="83">
        <v>31</v>
      </c>
      <c r="X98" s="81">
        <v>78</v>
      </c>
      <c r="Y98" s="83">
        <v>23</v>
      </c>
      <c r="Z98" s="81">
        <v>40</v>
      </c>
      <c r="AA98" s="83">
        <v>16</v>
      </c>
      <c r="AB98" s="81">
        <v>26</v>
      </c>
      <c r="AC98" s="83">
        <v>10</v>
      </c>
      <c r="AD98" s="81">
        <v>18</v>
      </c>
      <c r="AE98" s="83">
        <v>6</v>
      </c>
      <c r="AF98" s="81">
        <v>9</v>
      </c>
      <c r="AG98" s="83">
        <v>7</v>
      </c>
      <c r="AH98" s="81">
        <v>47</v>
      </c>
      <c r="AI98" s="82">
        <v>18</v>
      </c>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row>
    <row r="99" spans="1:62" s="29" customFormat="1" ht="12.75">
      <c r="A99" s="1"/>
      <c r="B99" s="88" t="s">
        <v>151</v>
      </c>
      <c r="C99" s="81">
        <v>66</v>
      </c>
      <c r="D99" s="82">
        <v>22</v>
      </c>
      <c r="E99" s="83">
        <v>88</v>
      </c>
      <c r="F99" s="81">
        <v>0</v>
      </c>
      <c r="G99" s="83">
        <v>0</v>
      </c>
      <c r="H99" s="81">
        <v>0</v>
      </c>
      <c r="I99" s="83">
        <v>0</v>
      </c>
      <c r="J99" s="84">
        <v>0</v>
      </c>
      <c r="K99" s="84">
        <v>0</v>
      </c>
      <c r="L99" s="81">
        <v>0</v>
      </c>
      <c r="M99" s="83">
        <v>0</v>
      </c>
      <c r="N99" s="701">
        <v>0</v>
      </c>
      <c r="O99" s="224">
        <v>1</v>
      </c>
      <c r="P99" s="243">
        <v>8</v>
      </c>
      <c r="Q99" s="260">
        <v>4</v>
      </c>
      <c r="R99" s="243">
        <v>7</v>
      </c>
      <c r="S99" s="260">
        <v>0</v>
      </c>
      <c r="T99" s="243">
        <v>9</v>
      </c>
      <c r="U99" s="83">
        <v>3</v>
      </c>
      <c r="V99" s="81">
        <v>5</v>
      </c>
      <c r="W99" s="83">
        <v>2</v>
      </c>
      <c r="X99" s="81">
        <v>6</v>
      </c>
      <c r="Y99" s="83">
        <v>4</v>
      </c>
      <c r="Z99" s="81">
        <v>5</v>
      </c>
      <c r="AA99" s="83">
        <v>1</v>
      </c>
      <c r="AB99" s="81">
        <v>1</v>
      </c>
      <c r="AC99" s="83">
        <v>1</v>
      </c>
      <c r="AD99" s="81">
        <v>5</v>
      </c>
      <c r="AE99" s="83">
        <v>1</v>
      </c>
      <c r="AF99" s="81">
        <v>1</v>
      </c>
      <c r="AG99" s="83">
        <v>3</v>
      </c>
      <c r="AH99" s="81">
        <v>19</v>
      </c>
      <c r="AI99" s="82">
        <v>2</v>
      </c>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row>
    <row r="100" spans="1:62" s="29" customFormat="1" ht="12.75">
      <c r="A100" s="1"/>
      <c r="B100" s="88" t="s">
        <v>144</v>
      </c>
      <c r="C100" s="81">
        <v>1463</v>
      </c>
      <c r="D100" s="82">
        <v>969</v>
      </c>
      <c r="E100" s="83">
        <v>2432</v>
      </c>
      <c r="F100" s="81">
        <v>0</v>
      </c>
      <c r="G100" s="83">
        <v>0</v>
      </c>
      <c r="H100" s="81">
        <v>0</v>
      </c>
      <c r="I100" s="83">
        <v>0</v>
      </c>
      <c r="J100" s="84">
        <v>1</v>
      </c>
      <c r="K100" s="84">
        <v>0</v>
      </c>
      <c r="L100" s="81">
        <v>17</v>
      </c>
      <c r="M100" s="83">
        <v>7</v>
      </c>
      <c r="N100" s="701">
        <v>230</v>
      </c>
      <c r="O100" s="224">
        <v>175</v>
      </c>
      <c r="P100" s="243">
        <v>381</v>
      </c>
      <c r="Q100" s="260">
        <v>269</v>
      </c>
      <c r="R100" s="243">
        <v>220</v>
      </c>
      <c r="S100" s="260">
        <v>172</v>
      </c>
      <c r="T100" s="243">
        <v>162</v>
      </c>
      <c r="U100" s="83">
        <v>97</v>
      </c>
      <c r="V100" s="81">
        <v>99</v>
      </c>
      <c r="W100" s="83">
        <v>62</v>
      </c>
      <c r="X100" s="81">
        <v>71</v>
      </c>
      <c r="Y100" s="83">
        <v>49</v>
      </c>
      <c r="Z100" s="81">
        <v>55</v>
      </c>
      <c r="AA100" s="83">
        <v>25</v>
      </c>
      <c r="AB100" s="81">
        <v>40</v>
      </c>
      <c r="AC100" s="83">
        <v>31</v>
      </c>
      <c r="AD100" s="81">
        <v>43</v>
      </c>
      <c r="AE100" s="83">
        <v>18</v>
      </c>
      <c r="AF100" s="81">
        <v>27</v>
      </c>
      <c r="AG100" s="83">
        <v>10</v>
      </c>
      <c r="AH100" s="81">
        <v>117</v>
      </c>
      <c r="AI100" s="82">
        <v>54</v>
      </c>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row>
    <row r="101" spans="1:62" s="29" customFormat="1" ht="12.75">
      <c r="A101" s="1"/>
      <c r="B101" s="88" t="s">
        <v>145</v>
      </c>
      <c r="C101" s="81">
        <v>203</v>
      </c>
      <c r="D101" s="82">
        <v>114</v>
      </c>
      <c r="E101" s="83">
        <v>317</v>
      </c>
      <c r="F101" s="81">
        <v>0</v>
      </c>
      <c r="G101" s="83">
        <v>0</v>
      </c>
      <c r="H101" s="81">
        <v>0</v>
      </c>
      <c r="I101" s="83">
        <v>0</v>
      </c>
      <c r="J101" s="84">
        <v>0</v>
      </c>
      <c r="K101" s="84">
        <v>0</v>
      </c>
      <c r="L101" s="81">
        <v>1</v>
      </c>
      <c r="M101" s="83">
        <v>1</v>
      </c>
      <c r="N101" s="701">
        <v>12</v>
      </c>
      <c r="O101" s="224">
        <v>11</v>
      </c>
      <c r="P101" s="243">
        <v>20</v>
      </c>
      <c r="Q101" s="260">
        <v>16</v>
      </c>
      <c r="R101" s="243">
        <v>21</v>
      </c>
      <c r="S101" s="260">
        <v>12</v>
      </c>
      <c r="T101" s="243">
        <v>21</v>
      </c>
      <c r="U101" s="83">
        <v>10</v>
      </c>
      <c r="V101" s="81">
        <v>28</v>
      </c>
      <c r="W101" s="83">
        <v>9</v>
      </c>
      <c r="X101" s="81">
        <v>17</v>
      </c>
      <c r="Y101" s="83">
        <v>7</v>
      </c>
      <c r="Z101" s="81">
        <v>13</v>
      </c>
      <c r="AA101" s="83">
        <v>4</v>
      </c>
      <c r="AB101" s="81">
        <v>5</v>
      </c>
      <c r="AC101" s="83">
        <v>6</v>
      </c>
      <c r="AD101" s="81">
        <v>2</v>
      </c>
      <c r="AE101" s="83">
        <v>2</v>
      </c>
      <c r="AF101" s="81">
        <v>8</v>
      </c>
      <c r="AG101" s="83">
        <v>2</v>
      </c>
      <c r="AH101" s="81">
        <v>55</v>
      </c>
      <c r="AI101" s="82">
        <v>34</v>
      </c>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row>
    <row r="102" spans="1:62" s="30" customFormat="1" ht="12.75">
      <c r="A102" s="1"/>
      <c r="B102" s="10" t="s">
        <v>300</v>
      </c>
      <c r="C102" s="85">
        <f aca="true" t="shared" si="3" ref="C102:O102">SUM(C57:C101)</f>
        <v>21072</v>
      </c>
      <c r="D102" s="86">
        <f t="shared" si="3"/>
        <v>23846</v>
      </c>
      <c r="E102" s="87">
        <f t="shared" si="3"/>
        <v>44918</v>
      </c>
      <c r="F102" s="85">
        <f t="shared" si="3"/>
        <v>0</v>
      </c>
      <c r="G102" s="87">
        <f t="shared" si="3"/>
        <v>0</v>
      </c>
      <c r="H102" s="85">
        <f t="shared" si="3"/>
        <v>2</v>
      </c>
      <c r="I102" s="87">
        <f t="shared" si="3"/>
        <v>0</v>
      </c>
      <c r="J102" s="86">
        <f t="shared" si="3"/>
        <v>2</v>
      </c>
      <c r="K102" s="86">
        <f t="shared" si="3"/>
        <v>0</v>
      </c>
      <c r="L102" s="85">
        <f t="shared" si="3"/>
        <v>160</v>
      </c>
      <c r="M102" s="87">
        <f t="shared" si="3"/>
        <v>146</v>
      </c>
      <c r="N102" s="175">
        <f t="shared" si="3"/>
        <v>3734</v>
      </c>
      <c r="O102" s="175">
        <f t="shared" si="3"/>
        <v>4790</v>
      </c>
      <c r="P102" s="174">
        <f aca="true" t="shared" si="4" ref="P102:AI102">SUM(P57:P101)</f>
        <v>5302</v>
      </c>
      <c r="Q102" s="548">
        <f t="shared" si="4"/>
        <v>6495</v>
      </c>
      <c r="R102" s="174">
        <f t="shared" si="4"/>
        <v>4025</v>
      </c>
      <c r="S102" s="548">
        <f t="shared" si="4"/>
        <v>4461</v>
      </c>
      <c r="T102" s="174">
        <f t="shared" si="4"/>
        <v>2625</v>
      </c>
      <c r="U102" s="87">
        <f t="shared" si="4"/>
        <v>2787</v>
      </c>
      <c r="V102" s="85">
        <f t="shared" si="4"/>
        <v>1517</v>
      </c>
      <c r="W102" s="87">
        <f t="shared" si="4"/>
        <v>1490</v>
      </c>
      <c r="X102" s="85">
        <f t="shared" si="4"/>
        <v>922</v>
      </c>
      <c r="Y102" s="87">
        <f t="shared" si="4"/>
        <v>883</v>
      </c>
      <c r="Z102" s="85">
        <f t="shared" si="4"/>
        <v>581</v>
      </c>
      <c r="AA102" s="87">
        <f t="shared" si="4"/>
        <v>581</v>
      </c>
      <c r="AB102" s="85">
        <f t="shared" si="4"/>
        <v>393</v>
      </c>
      <c r="AC102" s="87">
        <f t="shared" si="4"/>
        <v>440</v>
      </c>
      <c r="AD102" s="85">
        <f t="shared" si="4"/>
        <v>308</v>
      </c>
      <c r="AE102" s="87">
        <f t="shared" si="4"/>
        <v>277</v>
      </c>
      <c r="AF102" s="85">
        <f t="shared" si="4"/>
        <v>223</v>
      </c>
      <c r="AG102" s="87">
        <f t="shared" si="4"/>
        <v>227</v>
      </c>
      <c r="AH102" s="85">
        <f t="shared" si="4"/>
        <v>1278</v>
      </c>
      <c r="AI102" s="86">
        <f t="shared" si="4"/>
        <v>1269</v>
      </c>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row>
    <row r="103" spans="1:62" s="30" customFormat="1" ht="12.75">
      <c r="A103" s="1" t="s">
        <v>305</v>
      </c>
      <c r="B103" s="18"/>
      <c r="C103" s="81"/>
      <c r="D103" s="82"/>
      <c r="E103" s="83"/>
      <c r="F103" s="81"/>
      <c r="G103" s="83"/>
      <c r="H103" s="81"/>
      <c r="I103" s="83"/>
      <c r="J103" s="84"/>
      <c r="K103" s="84"/>
      <c r="L103" s="81"/>
      <c r="M103" s="83"/>
      <c r="N103" s="701"/>
      <c r="O103" s="224"/>
      <c r="P103" s="243"/>
      <c r="Q103" s="260"/>
      <c r="R103" s="243"/>
      <c r="S103" s="260"/>
      <c r="T103" s="243"/>
      <c r="U103" s="83"/>
      <c r="V103" s="81"/>
      <c r="W103" s="83"/>
      <c r="X103" s="81"/>
      <c r="Y103" s="83"/>
      <c r="Z103" s="81"/>
      <c r="AA103" s="83"/>
      <c r="AB103" s="81"/>
      <c r="AC103" s="83"/>
      <c r="AD103" s="81"/>
      <c r="AE103" s="83"/>
      <c r="AF103" s="81"/>
      <c r="AG103" s="83"/>
      <c r="AH103" s="81"/>
      <c r="AI103" s="82"/>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row>
    <row r="104" spans="1:62" s="30" customFormat="1" ht="12.75">
      <c r="A104" s="1"/>
      <c r="B104" s="18" t="s">
        <v>391</v>
      </c>
      <c r="C104" s="81">
        <v>39</v>
      </c>
      <c r="D104" s="82">
        <v>12</v>
      </c>
      <c r="E104" s="83">
        <v>51</v>
      </c>
      <c r="F104" s="81">
        <v>0</v>
      </c>
      <c r="G104" s="83">
        <v>0</v>
      </c>
      <c r="H104" s="81">
        <v>0</v>
      </c>
      <c r="I104" s="83">
        <v>0</v>
      </c>
      <c r="J104" s="84">
        <v>0</v>
      </c>
      <c r="K104" s="84">
        <v>0</v>
      </c>
      <c r="L104" s="81">
        <v>0</v>
      </c>
      <c r="M104" s="83">
        <v>0</v>
      </c>
      <c r="N104" s="701">
        <v>8</v>
      </c>
      <c r="O104" s="224">
        <v>2</v>
      </c>
      <c r="P104" s="243">
        <v>13</v>
      </c>
      <c r="Q104" s="260">
        <v>2</v>
      </c>
      <c r="R104" s="243">
        <v>9</v>
      </c>
      <c r="S104" s="260">
        <v>2</v>
      </c>
      <c r="T104" s="243">
        <v>6</v>
      </c>
      <c r="U104" s="83">
        <v>3</v>
      </c>
      <c r="V104" s="81">
        <v>1</v>
      </c>
      <c r="W104" s="83">
        <v>1</v>
      </c>
      <c r="X104" s="81">
        <v>0</v>
      </c>
      <c r="Y104" s="83">
        <v>1</v>
      </c>
      <c r="Z104" s="81">
        <v>0</v>
      </c>
      <c r="AA104" s="83">
        <v>0</v>
      </c>
      <c r="AB104" s="81">
        <v>1</v>
      </c>
      <c r="AC104" s="83">
        <v>0</v>
      </c>
      <c r="AD104" s="81">
        <v>0</v>
      </c>
      <c r="AE104" s="83">
        <v>0</v>
      </c>
      <c r="AF104" s="81">
        <v>0</v>
      </c>
      <c r="AG104" s="83">
        <v>0</v>
      </c>
      <c r="AH104" s="81">
        <v>1</v>
      </c>
      <c r="AI104" s="82">
        <v>1</v>
      </c>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row>
    <row r="105" spans="1:62" s="30" customFormat="1" ht="12.75">
      <c r="A105" s="1"/>
      <c r="B105" s="18" t="s">
        <v>394</v>
      </c>
      <c r="C105" s="81">
        <v>226</v>
      </c>
      <c r="D105" s="82">
        <v>1070</v>
      </c>
      <c r="E105" s="83">
        <v>1296</v>
      </c>
      <c r="F105" s="81">
        <v>0</v>
      </c>
      <c r="G105" s="83">
        <v>0</v>
      </c>
      <c r="H105" s="81">
        <v>0</v>
      </c>
      <c r="I105" s="83">
        <v>0</v>
      </c>
      <c r="J105" s="84">
        <v>0</v>
      </c>
      <c r="K105" s="84">
        <v>0</v>
      </c>
      <c r="L105" s="81">
        <v>0</v>
      </c>
      <c r="M105" s="83">
        <v>0</v>
      </c>
      <c r="N105" s="701">
        <v>23</v>
      </c>
      <c r="O105" s="224">
        <v>185</v>
      </c>
      <c r="P105" s="243">
        <v>25</v>
      </c>
      <c r="Q105" s="260">
        <v>152</v>
      </c>
      <c r="R105" s="243">
        <v>28</v>
      </c>
      <c r="S105" s="260">
        <v>135</v>
      </c>
      <c r="T105" s="243">
        <v>14</v>
      </c>
      <c r="U105" s="83">
        <v>93</v>
      </c>
      <c r="V105" s="81">
        <v>24</v>
      </c>
      <c r="W105" s="83">
        <v>72</v>
      </c>
      <c r="X105" s="81">
        <v>20</v>
      </c>
      <c r="Y105" s="83">
        <v>46</v>
      </c>
      <c r="Z105" s="81">
        <v>9</v>
      </c>
      <c r="AA105" s="83">
        <v>39</v>
      </c>
      <c r="AB105" s="81">
        <v>10</v>
      </c>
      <c r="AC105" s="83">
        <v>33</v>
      </c>
      <c r="AD105" s="81">
        <v>13</v>
      </c>
      <c r="AE105" s="83">
        <v>39</v>
      </c>
      <c r="AF105" s="81">
        <v>2</v>
      </c>
      <c r="AG105" s="83">
        <v>17</v>
      </c>
      <c r="AH105" s="81">
        <v>58</v>
      </c>
      <c r="AI105" s="82">
        <v>259</v>
      </c>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row>
    <row r="106" spans="1:62" s="30" customFormat="1" ht="27" customHeight="1">
      <c r="A106" s="1"/>
      <c r="B106" s="88" t="s">
        <v>467</v>
      </c>
      <c r="C106" s="81">
        <v>8</v>
      </c>
      <c r="D106" s="82">
        <v>47</v>
      </c>
      <c r="E106" s="83">
        <v>55</v>
      </c>
      <c r="F106" s="81">
        <v>0</v>
      </c>
      <c r="G106" s="83">
        <v>0</v>
      </c>
      <c r="H106" s="81">
        <v>0</v>
      </c>
      <c r="I106" s="83">
        <v>0</v>
      </c>
      <c r="J106" s="84">
        <v>0</v>
      </c>
      <c r="K106" s="84">
        <v>0</v>
      </c>
      <c r="L106" s="81">
        <v>0</v>
      </c>
      <c r="M106" s="83">
        <v>0</v>
      </c>
      <c r="N106" s="701">
        <v>0</v>
      </c>
      <c r="O106" s="224">
        <v>12</v>
      </c>
      <c r="P106" s="243">
        <v>0</v>
      </c>
      <c r="Q106" s="260">
        <v>14</v>
      </c>
      <c r="R106" s="243">
        <v>4</v>
      </c>
      <c r="S106" s="260">
        <v>14</v>
      </c>
      <c r="T106" s="243">
        <v>2</v>
      </c>
      <c r="U106" s="83">
        <v>6</v>
      </c>
      <c r="V106" s="81">
        <v>0</v>
      </c>
      <c r="W106" s="83">
        <v>1</v>
      </c>
      <c r="X106" s="81">
        <v>1</v>
      </c>
      <c r="Y106" s="83">
        <v>0</v>
      </c>
      <c r="Z106" s="81">
        <v>0</v>
      </c>
      <c r="AA106" s="83">
        <v>0</v>
      </c>
      <c r="AB106" s="81">
        <v>0</v>
      </c>
      <c r="AC106" s="83">
        <v>0</v>
      </c>
      <c r="AD106" s="81">
        <v>0</v>
      </c>
      <c r="AE106" s="83">
        <v>0</v>
      </c>
      <c r="AF106" s="81">
        <v>0</v>
      </c>
      <c r="AG106" s="83">
        <v>0</v>
      </c>
      <c r="AH106" s="81">
        <v>1</v>
      </c>
      <c r="AI106" s="82">
        <v>0</v>
      </c>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row>
    <row r="107" spans="1:62" s="30" customFormat="1" ht="12.75">
      <c r="A107" s="1"/>
      <c r="B107" s="624" t="s">
        <v>815</v>
      </c>
      <c r="C107" s="81">
        <v>0</v>
      </c>
      <c r="D107" s="82">
        <v>4</v>
      </c>
      <c r="E107" s="83">
        <v>4</v>
      </c>
      <c r="F107" s="81">
        <v>0</v>
      </c>
      <c r="G107" s="83">
        <v>0</v>
      </c>
      <c r="H107" s="81">
        <v>0</v>
      </c>
      <c r="I107" s="83">
        <v>0</v>
      </c>
      <c r="J107" s="84">
        <v>0</v>
      </c>
      <c r="K107" s="84">
        <v>0</v>
      </c>
      <c r="L107" s="81">
        <v>0</v>
      </c>
      <c r="M107" s="83">
        <v>0</v>
      </c>
      <c r="N107" s="701">
        <v>0</v>
      </c>
      <c r="O107" s="224">
        <v>1</v>
      </c>
      <c r="P107" s="243">
        <v>0</v>
      </c>
      <c r="Q107" s="260">
        <v>0</v>
      </c>
      <c r="R107" s="243">
        <v>0</v>
      </c>
      <c r="S107" s="260">
        <v>2</v>
      </c>
      <c r="T107" s="243">
        <v>0</v>
      </c>
      <c r="U107" s="83">
        <v>0</v>
      </c>
      <c r="V107" s="81">
        <v>0</v>
      </c>
      <c r="W107" s="83">
        <v>0</v>
      </c>
      <c r="X107" s="81">
        <v>0</v>
      </c>
      <c r="Y107" s="83">
        <v>0</v>
      </c>
      <c r="Z107" s="81">
        <v>0</v>
      </c>
      <c r="AA107" s="83">
        <v>0</v>
      </c>
      <c r="AB107" s="81">
        <v>0</v>
      </c>
      <c r="AC107" s="83">
        <v>0</v>
      </c>
      <c r="AD107" s="81">
        <v>0</v>
      </c>
      <c r="AE107" s="83">
        <v>1</v>
      </c>
      <c r="AF107" s="81">
        <v>0</v>
      </c>
      <c r="AG107" s="83">
        <v>0</v>
      </c>
      <c r="AH107" s="81">
        <v>0</v>
      </c>
      <c r="AI107" s="82">
        <v>0</v>
      </c>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row>
    <row r="108" spans="1:62" s="30" customFormat="1" ht="12.75">
      <c r="A108" s="1"/>
      <c r="B108" s="18" t="s">
        <v>395</v>
      </c>
      <c r="C108" s="81">
        <v>169</v>
      </c>
      <c r="D108" s="82">
        <v>253</v>
      </c>
      <c r="E108" s="83">
        <v>422</v>
      </c>
      <c r="F108" s="81">
        <v>0</v>
      </c>
      <c r="G108" s="83">
        <v>0</v>
      </c>
      <c r="H108" s="81">
        <v>0</v>
      </c>
      <c r="I108" s="83">
        <v>0</v>
      </c>
      <c r="J108" s="84">
        <v>0</v>
      </c>
      <c r="K108" s="84">
        <v>0</v>
      </c>
      <c r="L108" s="81">
        <v>0</v>
      </c>
      <c r="M108" s="83">
        <v>0</v>
      </c>
      <c r="N108" s="701">
        <v>34</v>
      </c>
      <c r="O108" s="224">
        <v>47</v>
      </c>
      <c r="P108" s="243">
        <v>44</v>
      </c>
      <c r="Q108" s="260">
        <v>78</v>
      </c>
      <c r="R108" s="243">
        <v>31</v>
      </c>
      <c r="S108" s="260">
        <v>48</v>
      </c>
      <c r="T108" s="243">
        <v>23</v>
      </c>
      <c r="U108" s="83">
        <v>18</v>
      </c>
      <c r="V108" s="81">
        <v>10</v>
      </c>
      <c r="W108" s="83">
        <v>14</v>
      </c>
      <c r="X108" s="81">
        <v>7</v>
      </c>
      <c r="Y108" s="83">
        <v>6</v>
      </c>
      <c r="Z108" s="81">
        <v>4</v>
      </c>
      <c r="AA108" s="83">
        <v>7</v>
      </c>
      <c r="AB108" s="81">
        <v>0</v>
      </c>
      <c r="AC108" s="83">
        <v>1</v>
      </c>
      <c r="AD108" s="81">
        <v>1</v>
      </c>
      <c r="AE108" s="83">
        <v>5</v>
      </c>
      <c r="AF108" s="81">
        <v>6</v>
      </c>
      <c r="AG108" s="83">
        <v>4</v>
      </c>
      <c r="AH108" s="81">
        <v>9</v>
      </c>
      <c r="AI108" s="82">
        <v>25</v>
      </c>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row>
    <row r="109" spans="1:62" s="30" customFormat="1" ht="12.75">
      <c r="A109" s="1"/>
      <c r="B109" s="18" t="s">
        <v>399</v>
      </c>
      <c r="C109" s="81">
        <v>120</v>
      </c>
      <c r="D109" s="82">
        <v>1145</v>
      </c>
      <c r="E109" s="83">
        <v>1265</v>
      </c>
      <c r="F109" s="81">
        <v>0</v>
      </c>
      <c r="G109" s="83">
        <v>0</v>
      </c>
      <c r="H109" s="81">
        <v>0</v>
      </c>
      <c r="I109" s="83">
        <v>0</v>
      </c>
      <c r="J109" s="84">
        <v>0</v>
      </c>
      <c r="K109" s="84">
        <v>0</v>
      </c>
      <c r="L109" s="81">
        <v>1</v>
      </c>
      <c r="M109" s="83">
        <v>0</v>
      </c>
      <c r="N109" s="701">
        <v>5</v>
      </c>
      <c r="O109" s="224">
        <v>187</v>
      </c>
      <c r="P109" s="243">
        <v>14</v>
      </c>
      <c r="Q109" s="260">
        <v>196</v>
      </c>
      <c r="R109" s="243">
        <v>16</v>
      </c>
      <c r="S109" s="260">
        <v>113</v>
      </c>
      <c r="T109" s="243">
        <v>10</v>
      </c>
      <c r="U109" s="83">
        <v>78</v>
      </c>
      <c r="V109" s="81">
        <v>5</v>
      </c>
      <c r="W109" s="83">
        <v>72</v>
      </c>
      <c r="X109" s="81">
        <v>6</v>
      </c>
      <c r="Y109" s="83">
        <v>64</v>
      </c>
      <c r="Z109" s="81">
        <v>7</v>
      </c>
      <c r="AA109" s="83">
        <v>40</v>
      </c>
      <c r="AB109" s="81">
        <v>5</v>
      </c>
      <c r="AC109" s="83">
        <v>29</v>
      </c>
      <c r="AD109" s="81">
        <v>5</v>
      </c>
      <c r="AE109" s="83">
        <v>30</v>
      </c>
      <c r="AF109" s="81">
        <v>2</v>
      </c>
      <c r="AG109" s="83">
        <v>20</v>
      </c>
      <c r="AH109" s="81">
        <v>44</v>
      </c>
      <c r="AI109" s="82">
        <v>316</v>
      </c>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row>
    <row r="110" spans="1:62" s="30" customFormat="1" ht="12.75">
      <c r="A110" s="1"/>
      <c r="B110" s="18" t="s">
        <v>400</v>
      </c>
      <c r="C110" s="81">
        <v>15</v>
      </c>
      <c r="D110" s="82">
        <v>137</v>
      </c>
      <c r="E110" s="83">
        <v>152</v>
      </c>
      <c r="F110" s="81">
        <v>0</v>
      </c>
      <c r="G110" s="83">
        <v>0</v>
      </c>
      <c r="H110" s="81">
        <v>0</v>
      </c>
      <c r="I110" s="83">
        <v>0</v>
      </c>
      <c r="J110" s="84">
        <v>0</v>
      </c>
      <c r="K110" s="84">
        <v>0</v>
      </c>
      <c r="L110" s="81">
        <v>0</v>
      </c>
      <c r="M110" s="83">
        <v>0</v>
      </c>
      <c r="N110" s="701">
        <v>0</v>
      </c>
      <c r="O110" s="224">
        <v>2</v>
      </c>
      <c r="P110" s="243">
        <v>0</v>
      </c>
      <c r="Q110" s="260">
        <v>16</v>
      </c>
      <c r="R110" s="243">
        <v>1</v>
      </c>
      <c r="S110" s="260">
        <v>7</v>
      </c>
      <c r="T110" s="243">
        <v>0</v>
      </c>
      <c r="U110" s="83">
        <v>9</v>
      </c>
      <c r="V110" s="81">
        <v>1</v>
      </c>
      <c r="W110" s="83">
        <v>6</v>
      </c>
      <c r="X110" s="81">
        <v>0</v>
      </c>
      <c r="Y110" s="83">
        <v>4</v>
      </c>
      <c r="Z110" s="81">
        <v>1</v>
      </c>
      <c r="AA110" s="83">
        <v>5</v>
      </c>
      <c r="AB110" s="81">
        <v>1</v>
      </c>
      <c r="AC110" s="83">
        <v>9</v>
      </c>
      <c r="AD110" s="81">
        <v>0</v>
      </c>
      <c r="AE110" s="83">
        <v>4</v>
      </c>
      <c r="AF110" s="81">
        <v>0</v>
      </c>
      <c r="AG110" s="83">
        <v>5</v>
      </c>
      <c r="AH110" s="81">
        <v>11</v>
      </c>
      <c r="AI110" s="82">
        <v>70</v>
      </c>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row>
    <row r="111" spans="1:62" s="30" customFormat="1" ht="12.75">
      <c r="A111" s="1"/>
      <c r="B111" s="10" t="s">
        <v>300</v>
      </c>
      <c r="C111" s="85">
        <f>SUM(C104:C110)</f>
        <v>577</v>
      </c>
      <c r="D111" s="86">
        <f aca="true" t="shared" si="5" ref="D111:AI111">SUM(D104:D110)</f>
        <v>2668</v>
      </c>
      <c r="E111" s="87">
        <f t="shared" si="5"/>
        <v>3245</v>
      </c>
      <c r="F111" s="85">
        <f t="shared" si="5"/>
        <v>0</v>
      </c>
      <c r="G111" s="87">
        <f t="shared" si="5"/>
        <v>0</v>
      </c>
      <c r="H111" s="85">
        <f t="shared" si="5"/>
        <v>0</v>
      </c>
      <c r="I111" s="87">
        <f t="shared" si="5"/>
        <v>0</v>
      </c>
      <c r="J111" s="86">
        <f t="shared" si="5"/>
        <v>0</v>
      </c>
      <c r="K111" s="86">
        <f t="shared" si="5"/>
        <v>0</v>
      </c>
      <c r="L111" s="85">
        <f t="shared" si="5"/>
        <v>1</v>
      </c>
      <c r="M111" s="87">
        <f t="shared" si="5"/>
        <v>0</v>
      </c>
      <c r="N111" s="175">
        <f t="shared" si="5"/>
        <v>70</v>
      </c>
      <c r="O111" s="175">
        <f t="shared" si="5"/>
        <v>436</v>
      </c>
      <c r="P111" s="174">
        <f t="shared" si="5"/>
        <v>96</v>
      </c>
      <c r="Q111" s="548">
        <f t="shared" si="5"/>
        <v>458</v>
      </c>
      <c r="R111" s="174">
        <f t="shared" si="5"/>
        <v>89</v>
      </c>
      <c r="S111" s="548">
        <f t="shared" si="5"/>
        <v>321</v>
      </c>
      <c r="T111" s="174">
        <f t="shared" si="5"/>
        <v>55</v>
      </c>
      <c r="U111" s="87">
        <f t="shared" si="5"/>
        <v>207</v>
      </c>
      <c r="V111" s="85">
        <f t="shared" si="5"/>
        <v>41</v>
      </c>
      <c r="W111" s="87">
        <f t="shared" si="5"/>
        <v>166</v>
      </c>
      <c r="X111" s="85">
        <f t="shared" si="5"/>
        <v>34</v>
      </c>
      <c r="Y111" s="87">
        <f t="shared" si="5"/>
        <v>121</v>
      </c>
      <c r="Z111" s="85">
        <f t="shared" si="5"/>
        <v>21</v>
      </c>
      <c r="AA111" s="87">
        <f t="shared" si="5"/>
        <v>91</v>
      </c>
      <c r="AB111" s="85">
        <f t="shared" si="5"/>
        <v>17</v>
      </c>
      <c r="AC111" s="87">
        <f t="shared" si="5"/>
        <v>72</v>
      </c>
      <c r="AD111" s="85">
        <f t="shared" si="5"/>
        <v>19</v>
      </c>
      <c r="AE111" s="87">
        <f t="shared" si="5"/>
        <v>79</v>
      </c>
      <c r="AF111" s="85">
        <f t="shared" si="5"/>
        <v>10</v>
      </c>
      <c r="AG111" s="87">
        <f t="shared" si="5"/>
        <v>46</v>
      </c>
      <c r="AH111" s="85">
        <f t="shared" si="5"/>
        <v>124</v>
      </c>
      <c r="AI111" s="86">
        <f t="shared" si="5"/>
        <v>671</v>
      </c>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row>
    <row r="112" spans="1:62" s="29" customFormat="1" ht="12.75">
      <c r="A112" s="1" t="s">
        <v>308</v>
      </c>
      <c r="B112" s="18"/>
      <c r="C112" s="81"/>
      <c r="D112" s="82"/>
      <c r="E112" s="83"/>
      <c r="F112" s="81"/>
      <c r="G112" s="83"/>
      <c r="H112" s="81"/>
      <c r="I112" s="83"/>
      <c r="J112" s="84"/>
      <c r="K112" s="84"/>
      <c r="L112" s="81"/>
      <c r="M112" s="83"/>
      <c r="N112" s="701"/>
      <c r="O112" s="224"/>
      <c r="P112" s="243"/>
      <c r="Q112" s="260"/>
      <c r="R112" s="243"/>
      <c r="S112" s="260"/>
      <c r="T112" s="243"/>
      <c r="U112" s="83"/>
      <c r="V112" s="81"/>
      <c r="W112" s="83"/>
      <c r="X112" s="81"/>
      <c r="Y112" s="83"/>
      <c r="Z112" s="81"/>
      <c r="AA112" s="83"/>
      <c r="AB112" s="81"/>
      <c r="AC112" s="83"/>
      <c r="AD112" s="81"/>
      <c r="AE112" s="83"/>
      <c r="AF112" s="81"/>
      <c r="AG112" s="83"/>
      <c r="AH112" s="81"/>
      <c r="AI112" s="82"/>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row>
    <row r="113" spans="1:62" s="29" customFormat="1" ht="52.5">
      <c r="A113" s="1"/>
      <c r="B113" s="624" t="s">
        <v>811</v>
      </c>
      <c r="C113" s="81">
        <v>6</v>
      </c>
      <c r="D113" s="82">
        <v>8</v>
      </c>
      <c r="E113" s="83">
        <v>14</v>
      </c>
      <c r="F113" s="81">
        <v>0</v>
      </c>
      <c r="G113" s="83">
        <v>0</v>
      </c>
      <c r="H113" s="81">
        <v>0</v>
      </c>
      <c r="I113" s="83">
        <v>0</v>
      </c>
      <c r="J113" s="84">
        <v>0</v>
      </c>
      <c r="K113" s="84">
        <v>0</v>
      </c>
      <c r="L113" s="81">
        <v>0</v>
      </c>
      <c r="M113" s="83">
        <v>0</v>
      </c>
      <c r="N113" s="701">
        <v>0</v>
      </c>
      <c r="O113" s="224">
        <v>0</v>
      </c>
      <c r="P113" s="243">
        <v>0</v>
      </c>
      <c r="Q113" s="260">
        <v>4</v>
      </c>
      <c r="R113" s="243">
        <v>3</v>
      </c>
      <c r="S113" s="260">
        <v>2</v>
      </c>
      <c r="T113" s="243">
        <v>2</v>
      </c>
      <c r="U113" s="83">
        <v>0</v>
      </c>
      <c r="V113" s="81">
        <v>1</v>
      </c>
      <c r="W113" s="83">
        <v>0</v>
      </c>
      <c r="X113" s="81">
        <v>0</v>
      </c>
      <c r="Y113" s="83">
        <v>0</v>
      </c>
      <c r="Z113" s="81">
        <v>0</v>
      </c>
      <c r="AA113" s="83">
        <v>0</v>
      </c>
      <c r="AB113" s="81">
        <v>0</v>
      </c>
      <c r="AC113" s="83">
        <v>0</v>
      </c>
      <c r="AD113" s="81">
        <v>0</v>
      </c>
      <c r="AE113" s="83">
        <v>0</v>
      </c>
      <c r="AF113" s="81">
        <v>0</v>
      </c>
      <c r="AG113" s="83">
        <v>0</v>
      </c>
      <c r="AH113" s="81">
        <v>0</v>
      </c>
      <c r="AI113" s="82">
        <v>2</v>
      </c>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row>
    <row r="114" spans="1:62" s="29" customFormat="1" ht="12.75">
      <c r="A114" s="1"/>
      <c r="B114" s="88" t="s">
        <v>392</v>
      </c>
      <c r="C114" s="81">
        <v>6</v>
      </c>
      <c r="D114" s="82">
        <v>5</v>
      </c>
      <c r="E114" s="83">
        <v>11</v>
      </c>
      <c r="F114" s="81">
        <v>0</v>
      </c>
      <c r="G114" s="83">
        <v>0</v>
      </c>
      <c r="H114" s="81">
        <v>0</v>
      </c>
      <c r="I114" s="83">
        <v>0</v>
      </c>
      <c r="J114" s="84">
        <v>0</v>
      </c>
      <c r="K114" s="84">
        <v>0</v>
      </c>
      <c r="L114" s="81">
        <v>0</v>
      </c>
      <c r="M114" s="83">
        <v>0</v>
      </c>
      <c r="N114" s="701">
        <v>0</v>
      </c>
      <c r="O114" s="224">
        <v>0</v>
      </c>
      <c r="P114" s="243">
        <v>0</v>
      </c>
      <c r="Q114" s="260">
        <v>0</v>
      </c>
      <c r="R114" s="243">
        <v>1</v>
      </c>
      <c r="S114" s="260">
        <v>2</v>
      </c>
      <c r="T114" s="243">
        <v>0</v>
      </c>
      <c r="U114" s="83">
        <v>0</v>
      </c>
      <c r="V114" s="81">
        <v>0</v>
      </c>
      <c r="W114" s="83">
        <v>0</v>
      </c>
      <c r="X114" s="81">
        <v>0</v>
      </c>
      <c r="Y114" s="83">
        <v>0</v>
      </c>
      <c r="Z114" s="81">
        <v>0</v>
      </c>
      <c r="AA114" s="83">
        <v>0</v>
      </c>
      <c r="AB114" s="81">
        <v>0</v>
      </c>
      <c r="AC114" s="83">
        <v>0</v>
      </c>
      <c r="AD114" s="81">
        <v>0</v>
      </c>
      <c r="AE114" s="83">
        <v>0</v>
      </c>
      <c r="AF114" s="81">
        <v>0</v>
      </c>
      <c r="AG114" s="83">
        <v>1</v>
      </c>
      <c r="AH114" s="81">
        <v>5</v>
      </c>
      <c r="AI114" s="82">
        <v>2</v>
      </c>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row>
    <row r="115" spans="1:62" s="29" customFormat="1" ht="26.25">
      <c r="A115" s="1"/>
      <c r="B115" s="88" t="s">
        <v>138</v>
      </c>
      <c r="C115" s="81">
        <v>51</v>
      </c>
      <c r="D115" s="82">
        <v>31</v>
      </c>
      <c r="E115" s="83">
        <v>82</v>
      </c>
      <c r="F115" s="81">
        <v>0</v>
      </c>
      <c r="G115" s="83">
        <v>0</v>
      </c>
      <c r="H115" s="81">
        <v>0</v>
      </c>
      <c r="I115" s="83">
        <v>0</v>
      </c>
      <c r="J115" s="84">
        <v>0</v>
      </c>
      <c r="K115" s="84">
        <v>0</v>
      </c>
      <c r="L115" s="81">
        <v>0</v>
      </c>
      <c r="M115" s="83">
        <v>0</v>
      </c>
      <c r="N115" s="701">
        <v>0</v>
      </c>
      <c r="O115" s="224">
        <v>0</v>
      </c>
      <c r="P115" s="243">
        <v>0</v>
      </c>
      <c r="Q115" s="260">
        <v>0</v>
      </c>
      <c r="R115" s="243">
        <v>0</v>
      </c>
      <c r="S115" s="260">
        <v>1</v>
      </c>
      <c r="T115" s="243">
        <v>5</v>
      </c>
      <c r="U115" s="83">
        <v>2</v>
      </c>
      <c r="V115" s="81">
        <v>8</v>
      </c>
      <c r="W115" s="83">
        <v>8</v>
      </c>
      <c r="X115" s="81">
        <v>10</v>
      </c>
      <c r="Y115" s="83">
        <v>4</v>
      </c>
      <c r="Z115" s="81">
        <v>6</v>
      </c>
      <c r="AA115" s="83">
        <v>4</v>
      </c>
      <c r="AB115" s="81">
        <v>4</v>
      </c>
      <c r="AC115" s="83">
        <v>3</v>
      </c>
      <c r="AD115" s="81">
        <v>2</v>
      </c>
      <c r="AE115" s="83">
        <v>3</v>
      </c>
      <c r="AF115" s="81">
        <v>4</v>
      </c>
      <c r="AG115" s="83">
        <v>1</v>
      </c>
      <c r="AH115" s="81">
        <v>12</v>
      </c>
      <c r="AI115" s="82">
        <v>5</v>
      </c>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row>
    <row r="116" spans="1:62" s="29" customFormat="1" ht="26.25">
      <c r="A116" s="97"/>
      <c r="B116" s="88" t="s">
        <v>194</v>
      </c>
      <c r="C116" s="81">
        <v>92</v>
      </c>
      <c r="D116" s="82">
        <v>38</v>
      </c>
      <c r="E116" s="83">
        <v>130</v>
      </c>
      <c r="F116" s="81">
        <v>0</v>
      </c>
      <c r="G116" s="83">
        <v>0</v>
      </c>
      <c r="H116" s="81">
        <v>0</v>
      </c>
      <c r="I116" s="83">
        <v>0</v>
      </c>
      <c r="J116" s="84">
        <v>0</v>
      </c>
      <c r="K116" s="84">
        <v>0</v>
      </c>
      <c r="L116" s="81">
        <v>0</v>
      </c>
      <c r="M116" s="83">
        <v>0</v>
      </c>
      <c r="N116" s="701">
        <v>0</v>
      </c>
      <c r="O116" s="224">
        <v>0</v>
      </c>
      <c r="P116" s="243">
        <v>17</v>
      </c>
      <c r="Q116" s="260">
        <v>11</v>
      </c>
      <c r="R116" s="243">
        <v>14</v>
      </c>
      <c r="S116" s="260">
        <v>6</v>
      </c>
      <c r="T116" s="243">
        <v>19</v>
      </c>
      <c r="U116" s="83">
        <v>2</v>
      </c>
      <c r="V116" s="81">
        <v>7</v>
      </c>
      <c r="W116" s="83">
        <v>2</v>
      </c>
      <c r="X116" s="81">
        <v>6</v>
      </c>
      <c r="Y116" s="83">
        <v>0</v>
      </c>
      <c r="Z116" s="81">
        <v>5</v>
      </c>
      <c r="AA116" s="83">
        <v>2</v>
      </c>
      <c r="AB116" s="81">
        <v>1</v>
      </c>
      <c r="AC116" s="83">
        <v>3</v>
      </c>
      <c r="AD116" s="81">
        <v>6</v>
      </c>
      <c r="AE116" s="83">
        <v>2</v>
      </c>
      <c r="AF116" s="81">
        <v>3</v>
      </c>
      <c r="AG116" s="83">
        <v>1</v>
      </c>
      <c r="AH116" s="81">
        <v>14</v>
      </c>
      <c r="AI116" s="82">
        <v>9</v>
      </c>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row>
    <row r="117" spans="1:62" s="141" customFormat="1" ht="67.5" customHeight="1">
      <c r="A117" s="97"/>
      <c r="B117" s="88" t="s">
        <v>508</v>
      </c>
      <c r="C117" s="81">
        <v>8</v>
      </c>
      <c r="D117" s="82">
        <v>1</v>
      </c>
      <c r="E117" s="83">
        <v>9</v>
      </c>
      <c r="F117" s="81">
        <v>0</v>
      </c>
      <c r="G117" s="83">
        <v>0</v>
      </c>
      <c r="H117" s="81">
        <v>0</v>
      </c>
      <c r="I117" s="83">
        <v>0</v>
      </c>
      <c r="J117" s="84">
        <v>0</v>
      </c>
      <c r="K117" s="84">
        <v>0</v>
      </c>
      <c r="L117" s="81">
        <v>0</v>
      </c>
      <c r="M117" s="83">
        <v>0</v>
      </c>
      <c r="N117" s="701">
        <v>0</v>
      </c>
      <c r="O117" s="224">
        <v>0</v>
      </c>
      <c r="P117" s="243">
        <v>0</v>
      </c>
      <c r="Q117" s="260">
        <v>0</v>
      </c>
      <c r="R117" s="243">
        <v>3</v>
      </c>
      <c r="S117" s="260">
        <v>1</v>
      </c>
      <c r="T117" s="243">
        <v>2</v>
      </c>
      <c r="U117" s="83">
        <v>0</v>
      </c>
      <c r="V117" s="81">
        <v>0</v>
      </c>
      <c r="W117" s="83">
        <v>0</v>
      </c>
      <c r="X117" s="81">
        <v>0</v>
      </c>
      <c r="Y117" s="83">
        <v>0</v>
      </c>
      <c r="Z117" s="81">
        <v>1</v>
      </c>
      <c r="AA117" s="83">
        <v>0</v>
      </c>
      <c r="AB117" s="81">
        <v>0</v>
      </c>
      <c r="AC117" s="83">
        <v>0</v>
      </c>
      <c r="AD117" s="81">
        <v>1</v>
      </c>
      <c r="AE117" s="83">
        <v>0</v>
      </c>
      <c r="AF117" s="81">
        <v>0</v>
      </c>
      <c r="AG117" s="83">
        <v>0</v>
      </c>
      <c r="AH117" s="81">
        <v>1</v>
      </c>
      <c r="AI117" s="82">
        <v>0</v>
      </c>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row>
    <row r="118" spans="1:62" s="141" customFormat="1" ht="33" customHeight="1">
      <c r="A118" s="97"/>
      <c r="B118" s="88" t="s">
        <v>409</v>
      </c>
      <c r="C118" s="81">
        <v>24</v>
      </c>
      <c r="D118" s="82">
        <v>31</v>
      </c>
      <c r="E118" s="83">
        <v>55</v>
      </c>
      <c r="F118" s="81">
        <v>0</v>
      </c>
      <c r="G118" s="83">
        <v>0</v>
      </c>
      <c r="H118" s="81">
        <v>0</v>
      </c>
      <c r="I118" s="83">
        <v>0</v>
      </c>
      <c r="J118" s="84">
        <v>0</v>
      </c>
      <c r="K118" s="84">
        <v>0</v>
      </c>
      <c r="L118" s="81">
        <v>0</v>
      </c>
      <c r="M118" s="83">
        <v>0</v>
      </c>
      <c r="N118" s="701">
        <v>0</v>
      </c>
      <c r="O118" s="224">
        <v>0</v>
      </c>
      <c r="P118" s="243">
        <v>0</v>
      </c>
      <c r="Q118" s="260">
        <v>2</v>
      </c>
      <c r="R118" s="243">
        <v>1</v>
      </c>
      <c r="S118" s="260">
        <v>6</v>
      </c>
      <c r="T118" s="243">
        <v>1</v>
      </c>
      <c r="U118" s="83">
        <v>3</v>
      </c>
      <c r="V118" s="81">
        <v>0</v>
      </c>
      <c r="W118" s="83">
        <v>2</v>
      </c>
      <c r="X118" s="81">
        <v>1</v>
      </c>
      <c r="Y118" s="83">
        <v>1</v>
      </c>
      <c r="Z118" s="81">
        <v>5</v>
      </c>
      <c r="AA118" s="83">
        <v>4</v>
      </c>
      <c r="AB118" s="81">
        <v>1</v>
      </c>
      <c r="AC118" s="83">
        <v>3</v>
      </c>
      <c r="AD118" s="81">
        <v>1</v>
      </c>
      <c r="AE118" s="83">
        <v>0</v>
      </c>
      <c r="AF118" s="81">
        <v>0</v>
      </c>
      <c r="AG118" s="83">
        <v>0</v>
      </c>
      <c r="AH118" s="81">
        <v>14</v>
      </c>
      <c r="AI118" s="82">
        <v>10</v>
      </c>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row>
    <row r="119" spans="1:62" s="141" customFormat="1" ht="54" customHeight="1">
      <c r="A119" s="97"/>
      <c r="B119" s="88" t="s">
        <v>511</v>
      </c>
      <c r="C119" s="81">
        <v>49</v>
      </c>
      <c r="D119" s="82">
        <v>42</v>
      </c>
      <c r="E119" s="83">
        <v>91</v>
      </c>
      <c r="F119" s="81">
        <v>0</v>
      </c>
      <c r="G119" s="83">
        <v>0</v>
      </c>
      <c r="H119" s="81">
        <v>0</v>
      </c>
      <c r="I119" s="83">
        <v>0</v>
      </c>
      <c r="J119" s="84">
        <v>0</v>
      </c>
      <c r="K119" s="84">
        <v>0</v>
      </c>
      <c r="L119" s="81">
        <v>0</v>
      </c>
      <c r="M119" s="83">
        <v>0</v>
      </c>
      <c r="N119" s="701">
        <v>0</v>
      </c>
      <c r="O119" s="224">
        <v>0</v>
      </c>
      <c r="P119" s="243">
        <v>1</v>
      </c>
      <c r="Q119" s="260">
        <v>1</v>
      </c>
      <c r="R119" s="243">
        <v>1</v>
      </c>
      <c r="S119" s="260">
        <v>2</v>
      </c>
      <c r="T119" s="243">
        <v>2</v>
      </c>
      <c r="U119" s="83">
        <v>2</v>
      </c>
      <c r="V119" s="81">
        <v>4</v>
      </c>
      <c r="W119" s="83">
        <v>6</v>
      </c>
      <c r="X119" s="81">
        <v>4</v>
      </c>
      <c r="Y119" s="83">
        <v>4</v>
      </c>
      <c r="Z119" s="81">
        <v>4</v>
      </c>
      <c r="AA119" s="83">
        <v>2</v>
      </c>
      <c r="AB119" s="81">
        <v>7</v>
      </c>
      <c r="AC119" s="83">
        <v>2</v>
      </c>
      <c r="AD119" s="81">
        <v>5</v>
      </c>
      <c r="AE119" s="83">
        <v>2</v>
      </c>
      <c r="AF119" s="81">
        <v>3</v>
      </c>
      <c r="AG119" s="83">
        <v>2</v>
      </c>
      <c r="AH119" s="81">
        <v>18</v>
      </c>
      <c r="AI119" s="82">
        <v>19</v>
      </c>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row>
    <row r="120" spans="1:62" s="141" customFormat="1" ht="39.75" customHeight="1">
      <c r="A120" s="97"/>
      <c r="B120" s="88" t="s">
        <v>488</v>
      </c>
      <c r="C120" s="81">
        <v>2</v>
      </c>
      <c r="D120" s="82">
        <v>3</v>
      </c>
      <c r="E120" s="83">
        <v>5</v>
      </c>
      <c r="F120" s="81">
        <v>0</v>
      </c>
      <c r="G120" s="83">
        <v>0</v>
      </c>
      <c r="H120" s="81">
        <v>0</v>
      </c>
      <c r="I120" s="83">
        <v>0</v>
      </c>
      <c r="J120" s="84">
        <v>0</v>
      </c>
      <c r="K120" s="84">
        <v>0</v>
      </c>
      <c r="L120" s="81">
        <v>0</v>
      </c>
      <c r="M120" s="83">
        <v>0</v>
      </c>
      <c r="N120" s="701">
        <v>0</v>
      </c>
      <c r="O120" s="224">
        <v>0</v>
      </c>
      <c r="P120" s="243">
        <v>0</v>
      </c>
      <c r="Q120" s="260">
        <v>0</v>
      </c>
      <c r="R120" s="243">
        <v>1</v>
      </c>
      <c r="S120" s="260">
        <v>1</v>
      </c>
      <c r="T120" s="243">
        <v>1</v>
      </c>
      <c r="U120" s="83">
        <v>0</v>
      </c>
      <c r="V120" s="81">
        <v>0</v>
      </c>
      <c r="W120" s="83">
        <v>0</v>
      </c>
      <c r="X120" s="81">
        <v>0</v>
      </c>
      <c r="Y120" s="83">
        <v>1</v>
      </c>
      <c r="Z120" s="81">
        <v>0</v>
      </c>
      <c r="AA120" s="83">
        <v>0</v>
      </c>
      <c r="AB120" s="81">
        <v>0</v>
      </c>
      <c r="AC120" s="83">
        <v>0</v>
      </c>
      <c r="AD120" s="81">
        <v>0</v>
      </c>
      <c r="AE120" s="83">
        <v>1</v>
      </c>
      <c r="AF120" s="81">
        <v>0</v>
      </c>
      <c r="AG120" s="83">
        <v>0</v>
      </c>
      <c r="AH120" s="81">
        <v>0</v>
      </c>
      <c r="AI120" s="82">
        <v>0</v>
      </c>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row>
    <row r="121" spans="1:62" s="141" customFormat="1" ht="52.5">
      <c r="A121" s="97"/>
      <c r="B121" s="624" t="s">
        <v>814</v>
      </c>
      <c r="C121" s="81">
        <v>10</v>
      </c>
      <c r="D121" s="82">
        <v>10</v>
      </c>
      <c r="E121" s="83">
        <v>20</v>
      </c>
      <c r="F121" s="81">
        <v>0</v>
      </c>
      <c r="G121" s="83">
        <v>0</v>
      </c>
      <c r="H121" s="81">
        <v>0</v>
      </c>
      <c r="I121" s="83">
        <v>0</v>
      </c>
      <c r="J121" s="84">
        <v>0</v>
      </c>
      <c r="K121" s="84">
        <v>0</v>
      </c>
      <c r="L121" s="81">
        <v>0</v>
      </c>
      <c r="M121" s="83">
        <v>0</v>
      </c>
      <c r="N121" s="701">
        <v>0</v>
      </c>
      <c r="O121" s="224">
        <v>1</v>
      </c>
      <c r="P121" s="243">
        <v>1</v>
      </c>
      <c r="Q121" s="260">
        <v>3</v>
      </c>
      <c r="R121" s="243">
        <v>3</v>
      </c>
      <c r="S121" s="260">
        <v>2</v>
      </c>
      <c r="T121" s="243">
        <v>2</v>
      </c>
      <c r="U121" s="83">
        <v>1</v>
      </c>
      <c r="V121" s="81">
        <v>0</v>
      </c>
      <c r="W121" s="83">
        <v>0</v>
      </c>
      <c r="X121" s="81">
        <v>1</v>
      </c>
      <c r="Y121" s="83">
        <v>1</v>
      </c>
      <c r="Z121" s="81">
        <v>0</v>
      </c>
      <c r="AA121" s="83">
        <v>1</v>
      </c>
      <c r="AB121" s="81">
        <v>0</v>
      </c>
      <c r="AC121" s="83">
        <v>1</v>
      </c>
      <c r="AD121" s="81">
        <v>0</v>
      </c>
      <c r="AE121" s="83">
        <v>0</v>
      </c>
      <c r="AF121" s="81">
        <v>0</v>
      </c>
      <c r="AG121" s="83">
        <v>0</v>
      </c>
      <c r="AH121" s="81">
        <v>3</v>
      </c>
      <c r="AI121" s="82">
        <v>0</v>
      </c>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row>
    <row r="122" spans="1:62" s="141" customFormat="1" ht="26.25">
      <c r="A122" s="97"/>
      <c r="B122" s="88" t="s">
        <v>423</v>
      </c>
      <c r="C122" s="81">
        <v>26</v>
      </c>
      <c r="D122" s="82">
        <v>5</v>
      </c>
      <c r="E122" s="83">
        <v>31</v>
      </c>
      <c r="F122" s="81">
        <v>0</v>
      </c>
      <c r="G122" s="83">
        <v>0</v>
      </c>
      <c r="H122" s="81">
        <v>0</v>
      </c>
      <c r="I122" s="83">
        <v>0</v>
      </c>
      <c r="J122" s="84">
        <v>0</v>
      </c>
      <c r="K122" s="84">
        <v>0</v>
      </c>
      <c r="L122" s="81">
        <v>0</v>
      </c>
      <c r="M122" s="83">
        <v>0</v>
      </c>
      <c r="N122" s="701">
        <v>0</v>
      </c>
      <c r="O122" s="224">
        <v>0</v>
      </c>
      <c r="P122" s="243">
        <v>1</v>
      </c>
      <c r="Q122" s="260">
        <v>0</v>
      </c>
      <c r="R122" s="243">
        <v>6</v>
      </c>
      <c r="S122" s="260">
        <v>0</v>
      </c>
      <c r="T122" s="243">
        <v>5</v>
      </c>
      <c r="U122" s="83">
        <v>0</v>
      </c>
      <c r="V122" s="81">
        <v>1</v>
      </c>
      <c r="W122" s="83">
        <v>0</v>
      </c>
      <c r="X122" s="81">
        <v>2</v>
      </c>
      <c r="Y122" s="83">
        <v>1</v>
      </c>
      <c r="Z122" s="81">
        <v>2</v>
      </c>
      <c r="AA122" s="83">
        <v>0</v>
      </c>
      <c r="AB122" s="81">
        <v>3</v>
      </c>
      <c r="AC122" s="83">
        <v>0</v>
      </c>
      <c r="AD122" s="81">
        <v>1</v>
      </c>
      <c r="AE122" s="83">
        <v>1</v>
      </c>
      <c r="AF122" s="81">
        <v>0</v>
      </c>
      <c r="AG122" s="83">
        <v>1</v>
      </c>
      <c r="AH122" s="81">
        <v>5</v>
      </c>
      <c r="AI122" s="82">
        <v>2</v>
      </c>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row>
    <row r="123" spans="1:62" s="141" customFormat="1" ht="12.75">
      <c r="A123" s="1"/>
      <c r="B123" s="88" t="s">
        <v>405</v>
      </c>
      <c r="C123" s="81">
        <v>56</v>
      </c>
      <c r="D123" s="82">
        <v>141</v>
      </c>
      <c r="E123" s="83">
        <v>197</v>
      </c>
      <c r="F123" s="81">
        <v>0</v>
      </c>
      <c r="G123" s="83">
        <v>0</v>
      </c>
      <c r="H123" s="81">
        <v>0</v>
      </c>
      <c r="I123" s="83">
        <v>0</v>
      </c>
      <c r="J123" s="84">
        <v>0</v>
      </c>
      <c r="K123" s="84">
        <v>0</v>
      </c>
      <c r="L123" s="81">
        <v>0</v>
      </c>
      <c r="M123" s="83">
        <v>0</v>
      </c>
      <c r="N123" s="701">
        <v>0</v>
      </c>
      <c r="O123" s="224">
        <v>0</v>
      </c>
      <c r="P123" s="243">
        <v>1</v>
      </c>
      <c r="Q123" s="260">
        <v>1</v>
      </c>
      <c r="R123" s="243">
        <v>18</v>
      </c>
      <c r="S123" s="260">
        <v>45</v>
      </c>
      <c r="T123" s="243">
        <v>14</v>
      </c>
      <c r="U123" s="83">
        <v>30</v>
      </c>
      <c r="V123" s="81">
        <v>5</v>
      </c>
      <c r="W123" s="83">
        <v>35</v>
      </c>
      <c r="X123" s="81">
        <v>5</v>
      </c>
      <c r="Y123" s="83">
        <v>8</v>
      </c>
      <c r="Z123" s="81">
        <v>2</v>
      </c>
      <c r="AA123" s="83">
        <v>6</v>
      </c>
      <c r="AB123" s="81">
        <v>4</v>
      </c>
      <c r="AC123" s="83">
        <v>3</v>
      </c>
      <c r="AD123" s="81">
        <v>2</v>
      </c>
      <c r="AE123" s="83">
        <v>5</v>
      </c>
      <c r="AF123" s="81">
        <v>2</v>
      </c>
      <c r="AG123" s="83">
        <v>1</v>
      </c>
      <c r="AH123" s="81">
        <v>3</v>
      </c>
      <c r="AI123" s="82">
        <v>7</v>
      </c>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row>
    <row r="124" spans="1:62" s="29" customFormat="1" ht="12.75">
      <c r="A124" s="1"/>
      <c r="B124" s="88" t="s">
        <v>406</v>
      </c>
      <c r="C124" s="81">
        <v>1189</v>
      </c>
      <c r="D124" s="82">
        <v>1875</v>
      </c>
      <c r="E124" s="83">
        <v>3064</v>
      </c>
      <c r="F124" s="81">
        <v>0</v>
      </c>
      <c r="G124" s="83">
        <v>0</v>
      </c>
      <c r="H124" s="81">
        <v>0</v>
      </c>
      <c r="I124" s="83">
        <v>0</v>
      </c>
      <c r="J124" s="84">
        <v>0</v>
      </c>
      <c r="K124" s="84">
        <v>0</v>
      </c>
      <c r="L124" s="81">
        <v>0</v>
      </c>
      <c r="M124" s="83">
        <v>0</v>
      </c>
      <c r="N124" s="701">
        <v>0</v>
      </c>
      <c r="O124" s="224">
        <v>0</v>
      </c>
      <c r="P124" s="243">
        <v>0</v>
      </c>
      <c r="Q124" s="260">
        <v>0</v>
      </c>
      <c r="R124" s="243">
        <v>11</v>
      </c>
      <c r="S124" s="260">
        <v>13</v>
      </c>
      <c r="T124" s="243">
        <v>12</v>
      </c>
      <c r="U124" s="83">
        <v>24</v>
      </c>
      <c r="V124" s="81">
        <v>176</v>
      </c>
      <c r="W124" s="83">
        <v>342</v>
      </c>
      <c r="X124" s="81">
        <v>206</v>
      </c>
      <c r="Y124" s="83">
        <v>340</v>
      </c>
      <c r="Z124" s="81">
        <v>201</v>
      </c>
      <c r="AA124" s="83">
        <v>315</v>
      </c>
      <c r="AB124" s="81">
        <v>179</v>
      </c>
      <c r="AC124" s="83">
        <v>268</v>
      </c>
      <c r="AD124" s="81">
        <v>152</v>
      </c>
      <c r="AE124" s="83">
        <v>211</v>
      </c>
      <c r="AF124" s="81">
        <v>80</v>
      </c>
      <c r="AG124" s="83">
        <v>135</v>
      </c>
      <c r="AH124" s="81">
        <v>172</v>
      </c>
      <c r="AI124" s="82">
        <v>227</v>
      </c>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row>
    <row r="125" spans="1:62" s="29" customFormat="1" ht="39">
      <c r="A125" s="97"/>
      <c r="B125" s="88" t="s">
        <v>411</v>
      </c>
      <c r="C125" s="81">
        <v>8</v>
      </c>
      <c r="D125" s="82">
        <v>15</v>
      </c>
      <c r="E125" s="83">
        <v>23</v>
      </c>
      <c r="F125" s="81">
        <v>0</v>
      </c>
      <c r="G125" s="83">
        <v>0</v>
      </c>
      <c r="H125" s="81">
        <v>0</v>
      </c>
      <c r="I125" s="83">
        <v>0</v>
      </c>
      <c r="J125" s="84">
        <v>0</v>
      </c>
      <c r="K125" s="84">
        <v>0</v>
      </c>
      <c r="L125" s="81">
        <v>0</v>
      </c>
      <c r="M125" s="83">
        <v>0</v>
      </c>
      <c r="N125" s="701">
        <v>0</v>
      </c>
      <c r="O125" s="224">
        <v>0</v>
      </c>
      <c r="P125" s="243">
        <v>0</v>
      </c>
      <c r="Q125" s="260">
        <v>0</v>
      </c>
      <c r="R125" s="243">
        <v>1</v>
      </c>
      <c r="S125" s="260">
        <v>1</v>
      </c>
      <c r="T125" s="243">
        <v>0</v>
      </c>
      <c r="U125" s="83">
        <v>1</v>
      </c>
      <c r="V125" s="81">
        <v>0</v>
      </c>
      <c r="W125" s="83">
        <v>0</v>
      </c>
      <c r="X125" s="81">
        <v>1</v>
      </c>
      <c r="Y125" s="83">
        <v>1</v>
      </c>
      <c r="Z125" s="81">
        <v>0</v>
      </c>
      <c r="AA125" s="83">
        <v>1</v>
      </c>
      <c r="AB125" s="81">
        <v>0</v>
      </c>
      <c r="AC125" s="83">
        <v>1</v>
      </c>
      <c r="AD125" s="81">
        <v>1</v>
      </c>
      <c r="AE125" s="83">
        <v>0</v>
      </c>
      <c r="AF125" s="81">
        <v>1</v>
      </c>
      <c r="AG125" s="83">
        <v>1</v>
      </c>
      <c r="AH125" s="81">
        <v>4</v>
      </c>
      <c r="AI125" s="82">
        <v>9</v>
      </c>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row>
    <row r="126" spans="1:62" s="141" customFormat="1" ht="26.25">
      <c r="A126" s="97"/>
      <c r="B126" s="88" t="s">
        <v>160</v>
      </c>
      <c r="C126" s="81">
        <v>8</v>
      </c>
      <c r="D126" s="82">
        <v>7</v>
      </c>
      <c r="E126" s="83">
        <v>15</v>
      </c>
      <c r="F126" s="81">
        <v>0</v>
      </c>
      <c r="G126" s="83">
        <v>0</v>
      </c>
      <c r="H126" s="81">
        <v>0</v>
      </c>
      <c r="I126" s="83">
        <v>0</v>
      </c>
      <c r="J126" s="84">
        <v>0</v>
      </c>
      <c r="K126" s="84">
        <v>0</v>
      </c>
      <c r="L126" s="81">
        <v>0</v>
      </c>
      <c r="M126" s="83">
        <v>0</v>
      </c>
      <c r="N126" s="701">
        <v>0</v>
      </c>
      <c r="O126" s="224">
        <v>0</v>
      </c>
      <c r="P126" s="243">
        <v>0</v>
      </c>
      <c r="Q126" s="260">
        <v>0</v>
      </c>
      <c r="R126" s="243">
        <v>2</v>
      </c>
      <c r="S126" s="260">
        <v>4</v>
      </c>
      <c r="T126" s="243">
        <v>2</v>
      </c>
      <c r="U126" s="83">
        <v>2</v>
      </c>
      <c r="V126" s="81">
        <v>0</v>
      </c>
      <c r="W126" s="83">
        <v>0</v>
      </c>
      <c r="X126" s="81">
        <v>0</v>
      </c>
      <c r="Y126" s="83">
        <v>0</v>
      </c>
      <c r="Z126" s="81">
        <v>0</v>
      </c>
      <c r="AA126" s="83">
        <v>0</v>
      </c>
      <c r="AB126" s="81">
        <v>2</v>
      </c>
      <c r="AC126" s="83">
        <v>0</v>
      </c>
      <c r="AD126" s="81">
        <v>0</v>
      </c>
      <c r="AE126" s="83">
        <v>1</v>
      </c>
      <c r="AF126" s="81">
        <v>0</v>
      </c>
      <c r="AG126" s="83">
        <v>0</v>
      </c>
      <c r="AH126" s="81">
        <v>2</v>
      </c>
      <c r="AI126" s="82">
        <v>0</v>
      </c>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row>
    <row r="127" spans="1:62" s="141" customFormat="1" ht="12.75">
      <c r="A127" s="97"/>
      <c r="B127" s="88" t="s">
        <v>407</v>
      </c>
      <c r="C127" s="81">
        <v>29</v>
      </c>
      <c r="D127" s="82">
        <v>28</v>
      </c>
      <c r="E127" s="83">
        <v>57</v>
      </c>
      <c r="F127" s="81">
        <v>0</v>
      </c>
      <c r="G127" s="83">
        <v>0</v>
      </c>
      <c r="H127" s="81">
        <v>0</v>
      </c>
      <c r="I127" s="83">
        <v>0</v>
      </c>
      <c r="J127" s="84">
        <v>0</v>
      </c>
      <c r="K127" s="84">
        <v>0</v>
      </c>
      <c r="L127" s="81">
        <v>0</v>
      </c>
      <c r="M127" s="83">
        <v>0</v>
      </c>
      <c r="N127" s="701">
        <v>0</v>
      </c>
      <c r="O127" s="224">
        <v>0</v>
      </c>
      <c r="P127" s="243">
        <v>10</v>
      </c>
      <c r="Q127" s="260">
        <v>7</v>
      </c>
      <c r="R127" s="243">
        <v>3</v>
      </c>
      <c r="S127" s="260">
        <v>10</v>
      </c>
      <c r="T127" s="243">
        <v>2</v>
      </c>
      <c r="U127" s="83">
        <v>2</v>
      </c>
      <c r="V127" s="81">
        <v>2</v>
      </c>
      <c r="W127" s="83">
        <v>2</v>
      </c>
      <c r="X127" s="81">
        <v>0</v>
      </c>
      <c r="Y127" s="83">
        <v>0</v>
      </c>
      <c r="Z127" s="81">
        <v>3</v>
      </c>
      <c r="AA127" s="83">
        <v>1</v>
      </c>
      <c r="AB127" s="81">
        <v>1</v>
      </c>
      <c r="AC127" s="83">
        <v>0</v>
      </c>
      <c r="AD127" s="81">
        <v>0</v>
      </c>
      <c r="AE127" s="83">
        <v>0</v>
      </c>
      <c r="AF127" s="81">
        <v>0</v>
      </c>
      <c r="AG127" s="83">
        <v>1</v>
      </c>
      <c r="AH127" s="81">
        <v>8</v>
      </c>
      <c r="AI127" s="82">
        <v>5</v>
      </c>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row>
    <row r="128" spans="1:62" s="29" customFormat="1" ht="26.25">
      <c r="A128" s="1"/>
      <c r="B128" s="88" t="s">
        <v>195</v>
      </c>
      <c r="C128" s="81">
        <v>34</v>
      </c>
      <c r="D128" s="82">
        <v>16</v>
      </c>
      <c r="E128" s="83">
        <v>50</v>
      </c>
      <c r="F128" s="81">
        <v>0</v>
      </c>
      <c r="G128" s="83">
        <v>0</v>
      </c>
      <c r="H128" s="81">
        <v>0</v>
      </c>
      <c r="I128" s="83">
        <v>0</v>
      </c>
      <c r="J128" s="84">
        <v>0</v>
      </c>
      <c r="K128" s="84">
        <v>0</v>
      </c>
      <c r="L128" s="81">
        <v>0</v>
      </c>
      <c r="M128" s="83">
        <v>0</v>
      </c>
      <c r="N128" s="701">
        <v>0</v>
      </c>
      <c r="O128" s="224">
        <v>0</v>
      </c>
      <c r="P128" s="243">
        <v>0</v>
      </c>
      <c r="Q128" s="260">
        <v>0</v>
      </c>
      <c r="R128" s="243">
        <v>0</v>
      </c>
      <c r="S128" s="260">
        <v>1</v>
      </c>
      <c r="T128" s="243">
        <v>2</v>
      </c>
      <c r="U128" s="83">
        <v>1</v>
      </c>
      <c r="V128" s="81">
        <v>1</v>
      </c>
      <c r="W128" s="83">
        <v>2</v>
      </c>
      <c r="X128" s="81">
        <v>1</v>
      </c>
      <c r="Y128" s="83">
        <v>1</v>
      </c>
      <c r="Z128" s="81">
        <v>3</v>
      </c>
      <c r="AA128" s="83">
        <v>0</v>
      </c>
      <c r="AB128" s="81">
        <v>1</v>
      </c>
      <c r="AC128" s="83">
        <v>1</v>
      </c>
      <c r="AD128" s="81">
        <v>2</v>
      </c>
      <c r="AE128" s="83">
        <v>0</v>
      </c>
      <c r="AF128" s="81">
        <v>0</v>
      </c>
      <c r="AG128" s="83">
        <v>0</v>
      </c>
      <c r="AH128" s="81">
        <v>24</v>
      </c>
      <c r="AI128" s="82">
        <v>10</v>
      </c>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row>
    <row r="129" spans="1:62" s="141" customFormat="1" ht="12.75">
      <c r="A129" s="1"/>
      <c r="B129" s="88" t="s">
        <v>396</v>
      </c>
      <c r="C129" s="81">
        <v>14</v>
      </c>
      <c r="D129" s="82">
        <v>2</v>
      </c>
      <c r="E129" s="83">
        <v>16</v>
      </c>
      <c r="F129" s="81">
        <v>0</v>
      </c>
      <c r="G129" s="83">
        <v>0</v>
      </c>
      <c r="H129" s="81">
        <v>0</v>
      </c>
      <c r="I129" s="83">
        <v>0</v>
      </c>
      <c r="J129" s="84">
        <v>0</v>
      </c>
      <c r="K129" s="84">
        <v>0</v>
      </c>
      <c r="L129" s="81">
        <v>0</v>
      </c>
      <c r="M129" s="83">
        <v>0</v>
      </c>
      <c r="N129" s="701">
        <v>0</v>
      </c>
      <c r="O129" s="224">
        <v>0</v>
      </c>
      <c r="P129" s="243">
        <v>3</v>
      </c>
      <c r="Q129" s="260">
        <v>0</v>
      </c>
      <c r="R129" s="243">
        <v>7</v>
      </c>
      <c r="S129" s="260">
        <v>1</v>
      </c>
      <c r="T129" s="243">
        <v>0</v>
      </c>
      <c r="U129" s="83">
        <v>0</v>
      </c>
      <c r="V129" s="81">
        <v>0</v>
      </c>
      <c r="W129" s="83">
        <v>0</v>
      </c>
      <c r="X129" s="81">
        <v>0</v>
      </c>
      <c r="Y129" s="83">
        <v>0</v>
      </c>
      <c r="Z129" s="81">
        <v>0</v>
      </c>
      <c r="AA129" s="83">
        <v>1</v>
      </c>
      <c r="AB129" s="81">
        <v>0</v>
      </c>
      <c r="AC129" s="83">
        <v>0</v>
      </c>
      <c r="AD129" s="81">
        <v>0</v>
      </c>
      <c r="AE129" s="83">
        <v>0</v>
      </c>
      <c r="AF129" s="81">
        <v>0</v>
      </c>
      <c r="AG129" s="83">
        <v>0</v>
      </c>
      <c r="AH129" s="81">
        <v>4</v>
      </c>
      <c r="AI129" s="82">
        <v>0</v>
      </c>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row>
    <row r="130" spans="1:62" s="29" customFormat="1" ht="12.75">
      <c r="A130" s="1"/>
      <c r="B130" s="88" t="s">
        <v>397</v>
      </c>
      <c r="C130" s="81">
        <v>15</v>
      </c>
      <c r="D130" s="82">
        <v>9</v>
      </c>
      <c r="E130" s="83">
        <v>24</v>
      </c>
      <c r="F130" s="81">
        <v>0</v>
      </c>
      <c r="G130" s="83">
        <v>0</v>
      </c>
      <c r="H130" s="81">
        <v>0</v>
      </c>
      <c r="I130" s="83">
        <v>0</v>
      </c>
      <c r="J130" s="84">
        <v>0</v>
      </c>
      <c r="K130" s="84">
        <v>0</v>
      </c>
      <c r="L130" s="81">
        <v>0</v>
      </c>
      <c r="M130" s="83">
        <v>0</v>
      </c>
      <c r="N130" s="701">
        <v>0</v>
      </c>
      <c r="O130" s="224">
        <v>0</v>
      </c>
      <c r="P130" s="243">
        <v>0</v>
      </c>
      <c r="Q130" s="260">
        <v>0</v>
      </c>
      <c r="R130" s="243">
        <v>0</v>
      </c>
      <c r="S130" s="260">
        <v>0</v>
      </c>
      <c r="T130" s="243">
        <v>1</v>
      </c>
      <c r="U130" s="83">
        <v>1</v>
      </c>
      <c r="V130" s="81">
        <v>1</v>
      </c>
      <c r="W130" s="83">
        <v>1</v>
      </c>
      <c r="X130" s="81">
        <v>1</v>
      </c>
      <c r="Y130" s="83">
        <v>2</v>
      </c>
      <c r="Z130" s="81">
        <v>3</v>
      </c>
      <c r="AA130" s="83">
        <v>1</v>
      </c>
      <c r="AB130" s="81">
        <v>1</v>
      </c>
      <c r="AC130" s="83">
        <v>1</v>
      </c>
      <c r="AD130" s="81">
        <v>3</v>
      </c>
      <c r="AE130" s="83">
        <v>2</v>
      </c>
      <c r="AF130" s="81">
        <v>2</v>
      </c>
      <c r="AG130" s="83">
        <v>0</v>
      </c>
      <c r="AH130" s="81">
        <v>3</v>
      </c>
      <c r="AI130" s="82">
        <v>1</v>
      </c>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row>
    <row r="131" spans="1:62" s="29" customFormat="1" ht="12.75">
      <c r="A131" s="1"/>
      <c r="B131" s="88" t="s">
        <v>139</v>
      </c>
      <c r="C131" s="81">
        <v>78</v>
      </c>
      <c r="D131" s="82">
        <v>117</v>
      </c>
      <c r="E131" s="83">
        <v>195</v>
      </c>
      <c r="F131" s="81">
        <v>0</v>
      </c>
      <c r="G131" s="83">
        <v>0</v>
      </c>
      <c r="H131" s="81">
        <v>0</v>
      </c>
      <c r="I131" s="83">
        <v>0</v>
      </c>
      <c r="J131" s="84">
        <v>0</v>
      </c>
      <c r="K131" s="84">
        <v>0</v>
      </c>
      <c r="L131" s="81">
        <v>0</v>
      </c>
      <c r="M131" s="83">
        <v>0</v>
      </c>
      <c r="N131" s="701">
        <v>0</v>
      </c>
      <c r="O131" s="224">
        <v>0</v>
      </c>
      <c r="P131" s="243">
        <v>14</v>
      </c>
      <c r="Q131" s="260">
        <v>13</v>
      </c>
      <c r="R131" s="243">
        <v>17</v>
      </c>
      <c r="S131" s="260">
        <v>31</v>
      </c>
      <c r="T131" s="243">
        <v>9</v>
      </c>
      <c r="U131" s="83">
        <v>25</v>
      </c>
      <c r="V131" s="81">
        <v>7</v>
      </c>
      <c r="W131" s="83">
        <v>11</v>
      </c>
      <c r="X131" s="81">
        <v>5</v>
      </c>
      <c r="Y131" s="83">
        <v>7</v>
      </c>
      <c r="Z131" s="81">
        <v>5</v>
      </c>
      <c r="AA131" s="83">
        <v>5</v>
      </c>
      <c r="AB131" s="81">
        <v>3</v>
      </c>
      <c r="AC131" s="83">
        <v>4</v>
      </c>
      <c r="AD131" s="81">
        <v>3</v>
      </c>
      <c r="AE131" s="83">
        <v>3</v>
      </c>
      <c r="AF131" s="81">
        <v>1</v>
      </c>
      <c r="AG131" s="83">
        <v>1</v>
      </c>
      <c r="AH131" s="81">
        <v>14</v>
      </c>
      <c r="AI131" s="82">
        <v>17</v>
      </c>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row>
    <row r="132" spans="1:62" s="29" customFormat="1" ht="26.25">
      <c r="A132" s="97"/>
      <c r="B132" s="88" t="s">
        <v>155</v>
      </c>
      <c r="C132" s="81">
        <v>5</v>
      </c>
      <c r="D132" s="82">
        <v>4</v>
      </c>
      <c r="E132" s="83">
        <v>9</v>
      </c>
      <c r="F132" s="81">
        <v>0</v>
      </c>
      <c r="G132" s="83">
        <v>0</v>
      </c>
      <c r="H132" s="81">
        <v>0</v>
      </c>
      <c r="I132" s="83">
        <v>0</v>
      </c>
      <c r="J132" s="84">
        <v>0</v>
      </c>
      <c r="K132" s="84">
        <v>0</v>
      </c>
      <c r="L132" s="81">
        <v>0</v>
      </c>
      <c r="M132" s="83">
        <v>0</v>
      </c>
      <c r="N132" s="701">
        <v>0</v>
      </c>
      <c r="O132" s="224">
        <v>0</v>
      </c>
      <c r="P132" s="243">
        <v>0</v>
      </c>
      <c r="Q132" s="260">
        <v>2</v>
      </c>
      <c r="R132" s="243">
        <v>3</v>
      </c>
      <c r="S132" s="260">
        <v>0</v>
      </c>
      <c r="T132" s="243">
        <v>1</v>
      </c>
      <c r="U132" s="83">
        <v>1</v>
      </c>
      <c r="V132" s="81">
        <v>0</v>
      </c>
      <c r="W132" s="83">
        <v>0</v>
      </c>
      <c r="X132" s="81">
        <v>0</v>
      </c>
      <c r="Y132" s="83">
        <v>0</v>
      </c>
      <c r="Z132" s="81">
        <v>0</v>
      </c>
      <c r="AA132" s="83">
        <v>0</v>
      </c>
      <c r="AB132" s="81">
        <v>1</v>
      </c>
      <c r="AC132" s="83">
        <v>0</v>
      </c>
      <c r="AD132" s="81">
        <v>0</v>
      </c>
      <c r="AE132" s="83">
        <v>0</v>
      </c>
      <c r="AF132" s="81">
        <v>0</v>
      </c>
      <c r="AG132" s="83">
        <v>0</v>
      </c>
      <c r="AH132" s="81">
        <v>0</v>
      </c>
      <c r="AI132" s="82">
        <v>1</v>
      </c>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row>
    <row r="133" spans="1:62" s="29" customFormat="1" ht="12.75">
      <c r="A133" s="97"/>
      <c r="B133" s="88" t="s">
        <v>146</v>
      </c>
      <c r="C133" s="81">
        <v>13</v>
      </c>
      <c r="D133" s="82">
        <v>36</v>
      </c>
      <c r="E133" s="83">
        <v>49</v>
      </c>
      <c r="F133" s="81">
        <v>0</v>
      </c>
      <c r="G133" s="83">
        <v>0</v>
      </c>
      <c r="H133" s="81">
        <v>0</v>
      </c>
      <c r="I133" s="83">
        <v>0</v>
      </c>
      <c r="J133" s="84">
        <v>0</v>
      </c>
      <c r="K133" s="84">
        <v>0</v>
      </c>
      <c r="L133" s="81">
        <v>0</v>
      </c>
      <c r="M133" s="83">
        <v>0</v>
      </c>
      <c r="N133" s="701">
        <v>0</v>
      </c>
      <c r="O133" s="224">
        <v>1</v>
      </c>
      <c r="P133" s="243">
        <v>1</v>
      </c>
      <c r="Q133" s="260">
        <v>2</v>
      </c>
      <c r="R133" s="243">
        <v>4</v>
      </c>
      <c r="S133" s="260">
        <v>2</v>
      </c>
      <c r="T133" s="243">
        <v>0</v>
      </c>
      <c r="U133" s="83">
        <v>5</v>
      </c>
      <c r="V133" s="81">
        <v>0</v>
      </c>
      <c r="W133" s="83">
        <v>5</v>
      </c>
      <c r="X133" s="81">
        <v>0</v>
      </c>
      <c r="Y133" s="83">
        <v>4</v>
      </c>
      <c r="Z133" s="81">
        <v>0</v>
      </c>
      <c r="AA133" s="83">
        <v>3</v>
      </c>
      <c r="AB133" s="81">
        <v>1</v>
      </c>
      <c r="AC133" s="83">
        <v>1</v>
      </c>
      <c r="AD133" s="81">
        <v>0</v>
      </c>
      <c r="AE133" s="83">
        <v>3</v>
      </c>
      <c r="AF133" s="81">
        <v>2</v>
      </c>
      <c r="AG133" s="83">
        <v>5</v>
      </c>
      <c r="AH133" s="81">
        <v>5</v>
      </c>
      <c r="AI133" s="82">
        <v>5</v>
      </c>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row>
    <row r="134" spans="1:62" s="29" customFormat="1" ht="27" customHeight="1">
      <c r="A134" s="1"/>
      <c r="B134" s="88" t="s">
        <v>196</v>
      </c>
      <c r="C134" s="81">
        <v>384</v>
      </c>
      <c r="D134" s="82">
        <v>573</v>
      </c>
      <c r="E134" s="83">
        <v>957</v>
      </c>
      <c r="F134" s="81">
        <v>0</v>
      </c>
      <c r="G134" s="83">
        <v>0</v>
      </c>
      <c r="H134" s="81">
        <v>0</v>
      </c>
      <c r="I134" s="83">
        <v>0</v>
      </c>
      <c r="J134" s="84">
        <v>0</v>
      </c>
      <c r="K134" s="84">
        <v>0</v>
      </c>
      <c r="L134" s="81">
        <v>0</v>
      </c>
      <c r="M134" s="83">
        <v>0</v>
      </c>
      <c r="N134" s="701">
        <v>0</v>
      </c>
      <c r="O134" s="224">
        <v>3</v>
      </c>
      <c r="P134" s="243">
        <v>11</v>
      </c>
      <c r="Q134" s="260">
        <v>16</v>
      </c>
      <c r="R134" s="243">
        <v>86</v>
      </c>
      <c r="S134" s="260">
        <v>144</v>
      </c>
      <c r="T134" s="243">
        <v>76</v>
      </c>
      <c r="U134" s="83">
        <v>95</v>
      </c>
      <c r="V134" s="81">
        <v>46</v>
      </c>
      <c r="W134" s="83">
        <v>76</v>
      </c>
      <c r="X134" s="81">
        <v>45</v>
      </c>
      <c r="Y134" s="83">
        <v>55</v>
      </c>
      <c r="Z134" s="81">
        <v>25</v>
      </c>
      <c r="AA134" s="83">
        <v>50</v>
      </c>
      <c r="AB134" s="81">
        <v>17</v>
      </c>
      <c r="AC134" s="83">
        <v>27</v>
      </c>
      <c r="AD134" s="81">
        <v>10</v>
      </c>
      <c r="AE134" s="83">
        <v>24</v>
      </c>
      <c r="AF134" s="81">
        <v>11</v>
      </c>
      <c r="AG134" s="83">
        <v>22</v>
      </c>
      <c r="AH134" s="81">
        <v>57</v>
      </c>
      <c r="AI134" s="82">
        <v>61</v>
      </c>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row>
    <row r="135" spans="1:62" s="141" customFormat="1" ht="12.75">
      <c r="A135" s="1"/>
      <c r="B135" s="88" t="s">
        <v>140</v>
      </c>
      <c r="C135" s="81">
        <v>3</v>
      </c>
      <c r="D135" s="82">
        <v>9</v>
      </c>
      <c r="E135" s="83">
        <v>12</v>
      </c>
      <c r="F135" s="81">
        <v>0</v>
      </c>
      <c r="G135" s="83">
        <v>0</v>
      </c>
      <c r="H135" s="81">
        <v>0</v>
      </c>
      <c r="I135" s="83">
        <v>0</v>
      </c>
      <c r="J135" s="84">
        <v>0</v>
      </c>
      <c r="K135" s="84">
        <v>0</v>
      </c>
      <c r="L135" s="81">
        <v>0</v>
      </c>
      <c r="M135" s="83">
        <v>0</v>
      </c>
      <c r="N135" s="701">
        <v>0</v>
      </c>
      <c r="O135" s="224">
        <v>0</v>
      </c>
      <c r="P135" s="243">
        <v>0</v>
      </c>
      <c r="Q135" s="260">
        <v>0</v>
      </c>
      <c r="R135" s="243">
        <v>0</v>
      </c>
      <c r="S135" s="260">
        <v>0</v>
      </c>
      <c r="T135" s="243">
        <v>0</v>
      </c>
      <c r="U135" s="83">
        <v>0</v>
      </c>
      <c r="V135" s="81">
        <v>0</v>
      </c>
      <c r="W135" s="83">
        <v>0</v>
      </c>
      <c r="X135" s="81">
        <v>0</v>
      </c>
      <c r="Y135" s="83">
        <v>1</v>
      </c>
      <c r="Z135" s="81">
        <v>0</v>
      </c>
      <c r="AA135" s="83">
        <v>1</v>
      </c>
      <c r="AB135" s="81">
        <v>0</v>
      </c>
      <c r="AC135" s="83">
        <v>0</v>
      </c>
      <c r="AD135" s="81">
        <v>0</v>
      </c>
      <c r="AE135" s="83">
        <v>0</v>
      </c>
      <c r="AF135" s="81">
        <v>0</v>
      </c>
      <c r="AG135" s="83">
        <v>1</v>
      </c>
      <c r="AH135" s="81">
        <v>3</v>
      </c>
      <c r="AI135" s="82">
        <v>6</v>
      </c>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row>
    <row r="136" spans="1:62" s="141" customFormat="1" ht="15" customHeight="1">
      <c r="A136" s="1"/>
      <c r="B136" s="88" t="s">
        <v>141</v>
      </c>
      <c r="C136" s="81">
        <v>20</v>
      </c>
      <c r="D136" s="82">
        <v>74</v>
      </c>
      <c r="E136" s="83">
        <v>94</v>
      </c>
      <c r="F136" s="81">
        <v>0</v>
      </c>
      <c r="G136" s="83">
        <v>0</v>
      </c>
      <c r="H136" s="81">
        <v>0</v>
      </c>
      <c r="I136" s="83">
        <v>0</v>
      </c>
      <c r="J136" s="84">
        <v>0</v>
      </c>
      <c r="K136" s="84">
        <v>0</v>
      </c>
      <c r="L136" s="81">
        <v>0</v>
      </c>
      <c r="M136" s="83">
        <v>0</v>
      </c>
      <c r="N136" s="701">
        <v>0</v>
      </c>
      <c r="O136" s="224">
        <v>0</v>
      </c>
      <c r="P136" s="243">
        <v>10</v>
      </c>
      <c r="Q136" s="260">
        <v>33</v>
      </c>
      <c r="R136" s="243">
        <v>7</v>
      </c>
      <c r="S136" s="260">
        <v>16</v>
      </c>
      <c r="T136" s="243">
        <v>3</v>
      </c>
      <c r="U136" s="83">
        <v>7</v>
      </c>
      <c r="V136" s="81">
        <v>0</v>
      </c>
      <c r="W136" s="83">
        <v>4</v>
      </c>
      <c r="X136" s="81">
        <v>0</v>
      </c>
      <c r="Y136" s="83">
        <v>2</v>
      </c>
      <c r="Z136" s="81">
        <v>0</v>
      </c>
      <c r="AA136" s="83">
        <v>1</v>
      </c>
      <c r="AB136" s="81">
        <v>0</v>
      </c>
      <c r="AC136" s="83">
        <v>2</v>
      </c>
      <c r="AD136" s="81">
        <v>0</v>
      </c>
      <c r="AE136" s="83">
        <v>0</v>
      </c>
      <c r="AF136" s="81">
        <v>0</v>
      </c>
      <c r="AG136" s="83">
        <v>1</v>
      </c>
      <c r="AH136" s="81">
        <v>0</v>
      </c>
      <c r="AI136" s="82">
        <v>8</v>
      </c>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row>
    <row r="137" spans="1:62" s="29" customFormat="1" ht="12.75">
      <c r="A137" s="1"/>
      <c r="B137" s="625" t="s">
        <v>149</v>
      </c>
      <c r="C137" s="83">
        <v>41</v>
      </c>
      <c r="D137" s="82">
        <v>50</v>
      </c>
      <c r="E137" s="83">
        <v>91</v>
      </c>
      <c r="F137" s="81">
        <v>0</v>
      </c>
      <c r="G137" s="83">
        <v>0</v>
      </c>
      <c r="H137" s="81">
        <v>0</v>
      </c>
      <c r="I137" s="83">
        <v>0</v>
      </c>
      <c r="J137" s="84">
        <v>0</v>
      </c>
      <c r="K137" s="84">
        <v>0</v>
      </c>
      <c r="L137" s="81">
        <v>0</v>
      </c>
      <c r="M137" s="83">
        <v>0</v>
      </c>
      <c r="N137" s="701">
        <v>0</v>
      </c>
      <c r="O137" s="224">
        <v>0</v>
      </c>
      <c r="P137" s="243">
        <v>0</v>
      </c>
      <c r="Q137" s="260">
        <v>0</v>
      </c>
      <c r="R137" s="243">
        <v>1</v>
      </c>
      <c r="S137" s="260">
        <v>2</v>
      </c>
      <c r="T137" s="243">
        <v>4</v>
      </c>
      <c r="U137" s="83">
        <v>7</v>
      </c>
      <c r="V137" s="81">
        <v>8</v>
      </c>
      <c r="W137" s="83">
        <v>15</v>
      </c>
      <c r="X137" s="81">
        <v>6</v>
      </c>
      <c r="Y137" s="83">
        <v>9</v>
      </c>
      <c r="Z137" s="81">
        <v>5</v>
      </c>
      <c r="AA137" s="83">
        <v>7</v>
      </c>
      <c r="AB137" s="81">
        <v>8</v>
      </c>
      <c r="AC137" s="83">
        <v>6</v>
      </c>
      <c r="AD137" s="81">
        <v>2</v>
      </c>
      <c r="AE137" s="83">
        <v>1</v>
      </c>
      <c r="AF137" s="81">
        <v>1</v>
      </c>
      <c r="AG137" s="83">
        <v>0</v>
      </c>
      <c r="AH137" s="81">
        <v>6</v>
      </c>
      <c r="AI137" s="82">
        <v>3</v>
      </c>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row>
    <row r="138" spans="1:62" s="29" customFormat="1" ht="12.75">
      <c r="A138" s="1"/>
      <c r="B138" s="88" t="s">
        <v>142</v>
      </c>
      <c r="C138" s="81">
        <v>8</v>
      </c>
      <c r="D138" s="82">
        <v>7</v>
      </c>
      <c r="E138" s="83">
        <v>15</v>
      </c>
      <c r="F138" s="81">
        <v>0</v>
      </c>
      <c r="G138" s="83">
        <v>0</v>
      </c>
      <c r="H138" s="81">
        <v>0</v>
      </c>
      <c r="I138" s="83">
        <v>0</v>
      </c>
      <c r="J138" s="84">
        <v>0</v>
      </c>
      <c r="K138" s="84">
        <v>0</v>
      </c>
      <c r="L138" s="81">
        <v>0</v>
      </c>
      <c r="M138" s="83">
        <v>0</v>
      </c>
      <c r="N138" s="701">
        <v>0</v>
      </c>
      <c r="O138" s="224">
        <v>0</v>
      </c>
      <c r="P138" s="243">
        <v>2</v>
      </c>
      <c r="Q138" s="260">
        <v>0</v>
      </c>
      <c r="R138" s="243">
        <v>4</v>
      </c>
      <c r="S138" s="260">
        <v>4</v>
      </c>
      <c r="T138" s="243">
        <v>0</v>
      </c>
      <c r="U138" s="83">
        <v>2</v>
      </c>
      <c r="V138" s="81">
        <v>1</v>
      </c>
      <c r="W138" s="83">
        <v>0</v>
      </c>
      <c r="X138" s="81">
        <v>0</v>
      </c>
      <c r="Y138" s="83">
        <v>0</v>
      </c>
      <c r="Z138" s="81">
        <v>0</v>
      </c>
      <c r="AA138" s="83">
        <v>1</v>
      </c>
      <c r="AB138" s="81">
        <v>1</v>
      </c>
      <c r="AC138" s="83">
        <v>0</v>
      </c>
      <c r="AD138" s="81">
        <v>0</v>
      </c>
      <c r="AE138" s="83">
        <v>0</v>
      </c>
      <c r="AF138" s="81">
        <v>0</v>
      </c>
      <c r="AG138" s="83">
        <v>0</v>
      </c>
      <c r="AH138" s="81">
        <v>0</v>
      </c>
      <c r="AI138" s="82">
        <v>0</v>
      </c>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row>
    <row r="139" spans="1:62" s="29" customFormat="1" ht="26.25">
      <c r="A139" s="1"/>
      <c r="B139" s="88" t="s">
        <v>158</v>
      </c>
      <c r="C139" s="81">
        <v>16</v>
      </c>
      <c r="D139" s="82">
        <v>6</v>
      </c>
      <c r="E139" s="83">
        <v>22</v>
      </c>
      <c r="F139" s="81">
        <v>0</v>
      </c>
      <c r="G139" s="83">
        <v>0</v>
      </c>
      <c r="H139" s="81">
        <v>0</v>
      </c>
      <c r="I139" s="83">
        <v>0</v>
      </c>
      <c r="J139" s="84">
        <v>0</v>
      </c>
      <c r="K139" s="84">
        <v>0</v>
      </c>
      <c r="L139" s="81">
        <v>0</v>
      </c>
      <c r="M139" s="83">
        <v>0</v>
      </c>
      <c r="N139" s="701">
        <v>0</v>
      </c>
      <c r="O139" s="224">
        <v>0</v>
      </c>
      <c r="P139" s="243">
        <v>1</v>
      </c>
      <c r="Q139" s="260">
        <v>0</v>
      </c>
      <c r="R139" s="243">
        <v>2</v>
      </c>
      <c r="S139" s="260">
        <v>1</v>
      </c>
      <c r="T139" s="243">
        <v>0</v>
      </c>
      <c r="U139" s="83">
        <v>0</v>
      </c>
      <c r="V139" s="81">
        <v>0</v>
      </c>
      <c r="W139" s="83">
        <v>0</v>
      </c>
      <c r="X139" s="81">
        <v>1</v>
      </c>
      <c r="Y139" s="83">
        <v>0</v>
      </c>
      <c r="Z139" s="81">
        <v>3</v>
      </c>
      <c r="AA139" s="83">
        <v>1</v>
      </c>
      <c r="AB139" s="81">
        <v>1</v>
      </c>
      <c r="AC139" s="83">
        <v>1</v>
      </c>
      <c r="AD139" s="81">
        <v>1</v>
      </c>
      <c r="AE139" s="83">
        <v>0</v>
      </c>
      <c r="AF139" s="81">
        <v>0</v>
      </c>
      <c r="AG139" s="83">
        <v>1</v>
      </c>
      <c r="AH139" s="81">
        <v>7</v>
      </c>
      <c r="AI139" s="82">
        <v>2</v>
      </c>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row>
    <row r="140" spans="1:62" s="29" customFormat="1" ht="12.75">
      <c r="A140" s="1"/>
      <c r="B140" s="88" t="s">
        <v>143</v>
      </c>
      <c r="C140" s="81">
        <v>156</v>
      </c>
      <c r="D140" s="82">
        <v>98</v>
      </c>
      <c r="E140" s="83">
        <v>254</v>
      </c>
      <c r="F140" s="81">
        <v>0</v>
      </c>
      <c r="G140" s="83">
        <v>0</v>
      </c>
      <c r="H140" s="81">
        <v>0</v>
      </c>
      <c r="I140" s="83">
        <v>0</v>
      </c>
      <c r="J140" s="84">
        <v>0</v>
      </c>
      <c r="K140" s="84">
        <v>0</v>
      </c>
      <c r="L140" s="81">
        <v>0</v>
      </c>
      <c r="M140" s="83">
        <v>0</v>
      </c>
      <c r="N140" s="701">
        <v>1</v>
      </c>
      <c r="O140" s="224">
        <v>2</v>
      </c>
      <c r="P140" s="243">
        <v>10</v>
      </c>
      <c r="Q140" s="260">
        <v>5</v>
      </c>
      <c r="R140" s="243">
        <v>14</v>
      </c>
      <c r="S140" s="260">
        <v>7</v>
      </c>
      <c r="T140" s="243">
        <v>24</v>
      </c>
      <c r="U140" s="83">
        <v>12</v>
      </c>
      <c r="V140" s="81">
        <v>21</v>
      </c>
      <c r="W140" s="83">
        <v>11</v>
      </c>
      <c r="X140" s="81">
        <v>17</v>
      </c>
      <c r="Y140" s="83">
        <v>13</v>
      </c>
      <c r="Z140" s="81">
        <v>15</v>
      </c>
      <c r="AA140" s="83">
        <v>8</v>
      </c>
      <c r="AB140" s="81">
        <v>6</v>
      </c>
      <c r="AC140" s="83">
        <v>10</v>
      </c>
      <c r="AD140" s="81">
        <v>10</v>
      </c>
      <c r="AE140" s="83">
        <v>7</v>
      </c>
      <c r="AF140" s="81">
        <v>5</v>
      </c>
      <c r="AG140" s="83">
        <v>1</v>
      </c>
      <c r="AH140" s="81">
        <v>33</v>
      </c>
      <c r="AI140" s="82">
        <v>22</v>
      </c>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row>
    <row r="141" spans="1:62" s="29" customFormat="1" ht="12.75">
      <c r="A141" s="1"/>
      <c r="B141" s="88" t="s">
        <v>144</v>
      </c>
      <c r="C141" s="81">
        <v>72</v>
      </c>
      <c r="D141" s="82">
        <v>36</v>
      </c>
      <c r="E141" s="83">
        <v>108</v>
      </c>
      <c r="F141" s="81">
        <v>0</v>
      </c>
      <c r="G141" s="83">
        <v>0</v>
      </c>
      <c r="H141" s="81">
        <v>0</v>
      </c>
      <c r="I141" s="83">
        <v>0</v>
      </c>
      <c r="J141" s="84">
        <v>0</v>
      </c>
      <c r="K141" s="84">
        <v>0</v>
      </c>
      <c r="L141" s="81">
        <v>0</v>
      </c>
      <c r="M141" s="83">
        <v>0</v>
      </c>
      <c r="N141" s="701">
        <v>0</v>
      </c>
      <c r="O141" s="224">
        <v>0</v>
      </c>
      <c r="P141" s="243">
        <v>0</v>
      </c>
      <c r="Q141" s="260">
        <v>0</v>
      </c>
      <c r="R141" s="243">
        <v>6</v>
      </c>
      <c r="S141" s="260">
        <v>7</v>
      </c>
      <c r="T141" s="243">
        <v>4</v>
      </c>
      <c r="U141" s="83">
        <v>5</v>
      </c>
      <c r="V141" s="81">
        <v>3</v>
      </c>
      <c r="W141" s="83">
        <v>4</v>
      </c>
      <c r="X141" s="81">
        <v>2</v>
      </c>
      <c r="Y141" s="83">
        <v>4</v>
      </c>
      <c r="Z141" s="81">
        <v>12</v>
      </c>
      <c r="AA141" s="83">
        <v>2</v>
      </c>
      <c r="AB141" s="81">
        <v>6</v>
      </c>
      <c r="AC141" s="83">
        <v>4</v>
      </c>
      <c r="AD141" s="81">
        <v>10</v>
      </c>
      <c r="AE141" s="83">
        <v>5</v>
      </c>
      <c r="AF141" s="81">
        <v>8</v>
      </c>
      <c r="AG141" s="83">
        <v>1</v>
      </c>
      <c r="AH141" s="81">
        <v>21</v>
      </c>
      <c r="AI141" s="82">
        <v>4</v>
      </c>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row>
    <row r="142" spans="1:62" s="29" customFormat="1" ht="12.75">
      <c r="A142" s="1"/>
      <c r="B142" s="88" t="s">
        <v>145</v>
      </c>
      <c r="C142" s="81">
        <v>62</v>
      </c>
      <c r="D142" s="82">
        <v>18</v>
      </c>
      <c r="E142" s="83">
        <v>80</v>
      </c>
      <c r="F142" s="81">
        <v>0</v>
      </c>
      <c r="G142" s="83">
        <v>0</v>
      </c>
      <c r="H142" s="81">
        <v>0</v>
      </c>
      <c r="I142" s="83">
        <v>0</v>
      </c>
      <c r="J142" s="84">
        <v>0</v>
      </c>
      <c r="K142" s="84">
        <v>0</v>
      </c>
      <c r="L142" s="81">
        <v>0</v>
      </c>
      <c r="M142" s="83">
        <v>0</v>
      </c>
      <c r="N142" s="701">
        <v>0</v>
      </c>
      <c r="O142" s="224">
        <v>1</v>
      </c>
      <c r="P142" s="243">
        <v>1</v>
      </c>
      <c r="Q142" s="260">
        <v>2</v>
      </c>
      <c r="R142" s="243">
        <v>3</v>
      </c>
      <c r="S142" s="260">
        <v>1</v>
      </c>
      <c r="T142" s="243">
        <v>6</v>
      </c>
      <c r="U142" s="83">
        <v>1</v>
      </c>
      <c r="V142" s="81">
        <v>6</v>
      </c>
      <c r="W142" s="83">
        <v>2</v>
      </c>
      <c r="X142" s="81">
        <v>5</v>
      </c>
      <c r="Y142" s="83">
        <v>1</v>
      </c>
      <c r="Z142" s="81">
        <v>4</v>
      </c>
      <c r="AA142" s="83">
        <v>2</v>
      </c>
      <c r="AB142" s="81">
        <v>6</v>
      </c>
      <c r="AC142" s="83">
        <v>1</v>
      </c>
      <c r="AD142" s="81">
        <v>5</v>
      </c>
      <c r="AE142" s="83">
        <v>1</v>
      </c>
      <c r="AF142" s="81">
        <v>3</v>
      </c>
      <c r="AG142" s="83">
        <v>0</v>
      </c>
      <c r="AH142" s="81">
        <v>23</v>
      </c>
      <c r="AI142" s="82">
        <v>6</v>
      </c>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row>
    <row r="143" spans="1:62" s="339" customFormat="1" ht="12.75">
      <c r="A143" s="1"/>
      <c r="B143" s="10" t="s">
        <v>300</v>
      </c>
      <c r="C143" s="85">
        <f>SUM(C113:C142)</f>
        <v>2485</v>
      </c>
      <c r="D143" s="86">
        <f aca="true" t="shared" si="6" ref="D143:AI143">SUM(D113:D142)</f>
        <v>3295</v>
      </c>
      <c r="E143" s="87">
        <f t="shared" si="6"/>
        <v>5780</v>
      </c>
      <c r="F143" s="85">
        <f t="shared" si="6"/>
        <v>0</v>
      </c>
      <c r="G143" s="87">
        <f t="shared" si="6"/>
        <v>0</v>
      </c>
      <c r="H143" s="85">
        <f t="shared" si="6"/>
        <v>0</v>
      </c>
      <c r="I143" s="87">
        <f t="shared" si="6"/>
        <v>0</v>
      </c>
      <c r="J143" s="86">
        <f t="shared" si="6"/>
        <v>0</v>
      </c>
      <c r="K143" s="86">
        <f t="shared" si="6"/>
        <v>0</v>
      </c>
      <c r="L143" s="85">
        <f t="shared" si="6"/>
        <v>0</v>
      </c>
      <c r="M143" s="87">
        <f t="shared" si="6"/>
        <v>0</v>
      </c>
      <c r="N143" s="175">
        <f t="shared" si="6"/>
        <v>1</v>
      </c>
      <c r="O143" s="175">
        <f t="shared" si="6"/>
        <v>8</v>
      </c>
      <c r="P143" s="174">
        <f t="shared" si="6"/>
        <v>84</v>
      </c>
      <c r="Q143" s="548">
        <f t="shared" si="6"/>
        <v>102</v>
      </c>
      <c r="R143" s="174">
        <f t="shared" si="6"/>
        <v>222</v>
      </c>
      <c r="S143" s="548">
        <f t="shared" si="6"/>
        <v>313</v>
      </c>
      <c r="T143" s="174">
        <f t="shared" si="6"/>
        <v>199</v>
      </c>
      <c r="U143" s="87">
        <f t="shared" si="6"/>
        <v>231</v>
      </c>
      <c r="V143" s="85">
        <f t="shared" si="6"/>
        <v>298</v>
      </c>
      <c r="W143" s="87">
        <f t="shared" si="6"/>
        <v>528</v>
      </c>
      <c r="X143" s="85">
        <f t="shared" si="6"/>
        <v>319</v>
      </c>
      <c r="Y143" s="87">
        <f t="shared" si="6"/>
        <v>460</v>
      </c>
      <c r="Z143" s="85">
        <f t="shared" si="6"/>
        <v>304</v>
      </c>
      <c r="AA143" s="87">
        <f t="shared" si="6"/>
        <v>419</v>
      </c>
      <c r="AB143" s="85">
        <f t="shared" si="6"/>
        <v>254</v>
      </c>
      <c r="AC143" s="87">
        <f t="shared" si="6"/>
        <v>342</v>
      </c>
      <c r="AD143" s="85">
        <f t="shared" si="6"/>
        <v>217</v>
      </c>
      <c r="AE143" s="87">
        <f t="shared" si="6"/>
        <v>272</v>
      </c>
      <c r="AF143" s="85">
        <f t="shared" si="6"/>
        <v>126</v>
      </c>
      <c r="AG143" s="87">
        <f t="shared" si="6"/>
        <v>177</v>
      </c>
      <c r="AH143" s="85">
        <f t="shared" si="6"/>
        <v>461</v>
      </c>
      <c r="AI143" s="86">
        <f t="shared" si="6"/>
        <v>443</v>
      </c>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row>
    <row r="144" spans="3:37" ht="12.75">
      <c r="C144" s="90"/>
      <c r="D144" s="176"/>
      <c r="E144" s="176"/>
      <c r="F144" s="90"/>
      <c r="G144" s="176"/>
      <c r="H144" s="90"/>
      <c r="I144" s="176"/>
      <c r="J144" s="90"/>
      <c r="K144" s="176"/>
      <c r="L144" s="90"/>
      <c r="M144" s="176"/>
      <c r="N144" s="539"/>
      <c r="O144" s="540"/>
      <c r="P144" s="539"/>
      <c r="Q144" s="540"/>
      <c r="R144" s="539"/>
      <c r="S144" s="540"/>
      <c r="T144" s="539"/>
      <c r="U144" s="176"/>
      <c r="V144" s="90"/>
      <c r="W144" s="176"/>
      <c r="X144" s="90"/>
      <c r="Y144" s="176"/>
      <c r="Z144" s="90"/>
      <c r="AA144" s="176"/>
      <c r="AB144" s="90"/>
      <c r="AC144" s="176"/>
      <c r="AD144" s="90"/>
      <c r="AE144" s="176"/>
      <c r="AF144" s="90"/>
      <c r="AG144" s="176"/>
      <c r="AH144" s="90"/>
      <c r="AI144" s="176"/>
      <c r="AK144" s="18"/>
    </row>
    <row r="145" spans="1:37" ht="26.25" customHeight="1">
      <c r="A145" s="785" t="s">
        <v>169</v>
      </c>
      <c r="B145" s="786"/>
      <c r="C145" s="81">
        <v>5</v>
      </c>
      <c r="D145" s="82">
        <v>12</v>
      </c>
      <c r="E145" s="83">
        <v>17</v>
      </c>
      <c r="F145" s="81">
        <v>0</v>
      </c>
      <c r="G145" s="83">
        <v>0</v>
      </c>
      <c r="H145" s="81">
        <v>0</v>
      </c>
      <c r="I145" s="83">
        <v>0</v>
      </c>
      <c r="J145" s="82">
        <v>0</v>
      </c>
      <c r="K145" s="82">
        <v>0</v>
      </c>
      <c r="L145" s="81">
        <v>0</v>
      </c>
      <c r="M145" s="260">
        <v>0</v>
      </c>
      <c r="N145" s="224">
        <v>1</v>
      </c>
      <c r="O145" s="224">
        <v>0</v>
      </c>
      <c r="P145" s="243">
        <v>0</v>
      </c>
      <c r="Q145" s="260">
        <v>1</v>
      </c>
      <c r="R145" s="243">
        <v>0</v>
      </c>
      <c r="S145" s="260">
        <v>2</v>
      </c>
      <c r="T145" s="243">
        <v>0</v>
      </c>
      <c r="U145" s="260">
        <v>1</v>
      </c>
      <c r="V145" s="81">
        <v>0</v>
      </c>
      <c r="W145" s="83">
        <v>0</v>
      </c>
      <c r="X145" s="81">
        <v>0</v>
      </c>
      <c r="Y145" s="83">
        <v>1</v>
      </c>
      <c r="Z145" s="81">
        <v>0</v>
      </c>
      <c r="AA145" s="83">
        <v>0</v>
      </c>
      <c r="AB145" s="81">
        <v>0</v>
      </c>
      <c r="AC145" s="83">
        <v>0</v>
      </c>
      <c r="AD145" s="81">
        <v>0</v>
      </c>
      <c r="AE145" s="83">
        <v>0</v>
      </c>
      <c r="AF145" s="81">
        <v>2</v>
      </c>
      <c r="AG145" s="83">
        <v>0</v>
      </c>
      <c r="AH145" s="81">
        <v>2</v>
      </c>
      <c r="AI145" s="82">
        <v>7</v>
      </c>
      <c r="AK145" s="18"/>
    </row>
    <row r="146" spans="1:37" ht="12.75">
      <c r="A146" s="1" t="s">
        <v>385</v>
      </c>
      <c r="C146" s="81">
        <v>594</v>
      </c>
      <c r="D146" s="82">
        <v>1095</v>
      </c>
      <c r="E146" s="83">
        <v>1689</v>
      </c>
      <c r="F146" s="81">
        <v>0</v>
      </c>
      <c r="G146" s="83">
        <v>0</v>
      </c>
      <c r="H146" s="81">
        <v>0</v>
      </c>
      <c r="I146" s="83">
        <v>0</v>
      </c>
      <c r="J146" s="84">
        <v>0</v>
      </c>
      <c r="K146" s="84">
        <v>0</v>
      </c>
      <c r="L146" s="81">
        <v>0</v>
      </c>
      <c r="M146" s="260">
        <v>3</v>
      </c>
      <c r="N146" s="701">
        <v>9</v>
      </c>
      <c r="O146" s="224">
        <v>17</v>
      </c>
      <c r="P146" s="243">
        <v>83</v>
      </c>
      <c r="Q146" s="260">
        <v>285</v>
      </c>
      <c r="R146" s="243">
        <v>165</v>
      </c>
      <c r="S146" s="260">
        <v>325</v>
      </c>
      <c r="T146" s="243">
        <v>106</v>
      </c>
      <c r="U146" s="260">
        <v>158</v>
      </c>
      <c r="V146" s="81">
        <v>57</v>
      </c>
      <c r="W146" s="83">
        <v>72</v>
      </c>
      <c r="X146" s="81">
        <v>36</v>
      </c>
      <c r="Y146" s="83">
        <v>46</v>
      </c>
      <c r="Z146" s="81">
        <v>21</v>
      </c>
      <c r="AA146" s="83">
        <v>43</v>
      </c>
      <c r="AB146" s="81">
        <v>14</v>
      </c>
      <c r="AC146" s="83">
        <v>23</v>
      </c>
      <c r="AD146" s="81">
        <v>12</v>
      </c>
      <c r="AE146" s="83">
        <v>16</v>
      </c>
      <c r="AF146" s="81">
        <v>10</v>
      </c>
      <c r="AG146" s="83">
        <v>10</v>
      </c>
      <c r="AH146" s="81">
        <v>81</v>
      </c>
      <c r="AI146" s="82">
        <v>97</v>
      </c>
      <c r="AK146" s="18"/>
    </row>
    <row r="147" spans="1:37" ht="12.75">
      <c r="A147" s="832" t="s">
        <v>309</v>
      </c>
      <c r="B147" s="786"/>
      <c r="C147" s="81">
        <v>6293</v>
      </c>
      <c r="D147" s="82">
        <v>5253</v>
      </c>
      <c r="E147" s="83">
        <v>11546</v>
      </c>
      <c r="F147" s="81">
        <v>0</v>
      </c>
      <c r="G147" s="83">
        <v>0</v>
      </c>
      <c r="H147" s="81">
        <v>0</v>
      </c>
      <c r="I147" s="83">
        <v>0</v>
      </c>
      <c r="J147" s="84">
        <v>0</v>
      </c>
      <c r="K147" s="84">
        <v>0</v>
      </c>
      <c r="L147" s="81">
        <v>1</v>
      </c>
      <c r="M147" s="260">
        <v>1</v>
      </c>
      <c r="N147" s="701">
        <v>0</v>
      </c>
      <c r="O147" s="224">
        <v>2</v>
      </c>
      <c r="P147" s="243">
        <v>52</v>
      </c>
      <c r="Q147" s="260">
        <v>59</v>
      </c>
      <c r="R147" s="243">
        <v>322</v>
      </c>
      <c r="S147" s="260">
        <v>268</v>
      </c>
      <c r="T147" s="243">
        <v>523</v>
      </c>
      <c r="U147" s="260">
        <v>435</v>
      </c>
      <c r="V147" s="81">
        <v>623</v>
      </c>
      <c r="W147" s="83">
        <v>580</v>
      </c>
      <c r="X147" s="81">
        <v>744</v>
      </c>
      <c r="Y147" s="83">
        <v>646</v>
      </c>
      <c r="Z147" s="81">
        <v>653</v>
      </c>
      <c r="AA147" s="83">
        <v>590</v>
      </c>
      <c r="AB147" s="81">
        <v>567</v>
      </c>
      <c r="AC147" s="83">
        <v>532</v>
      </c>
      <c r="AD147" s="81">
        <v>465</v>
      </c>
      <c r="AE147" s="83">
        <v>408</v>
      </c>
      <c r="AF147" s="81">
        <v>363</v>
      </c>
      <c r="AG147" s="83">
        <v>300</v>
      </c>
      <c r="AH147" s="81">
        <v>1980</v>
      </c>
      <c r="AI147" s="82">
        <v>1432</v>
      </c>
      <c r="AK147" s="18"/>
    </row>
    <row r="148" spans="1:37" ht="12.75">
      <c r="A148" s="1" t="s">
        <v>310</v>
      </c>
      <c r="C148" s="81">
        <v>5112</v>
      </c>
      <c r="D148" s="82">
        <v>4564</v>
      </c>
      <c r="E148" s="83">
        <v>9676</v>
      </c>
      <c r="F148" s="81">
        <v>0</v>
      </c>
      <c r="G148" s="83">
        <v>0</v>
      </c>
      <c r="H148" s="81">
        <v>0</v>
      </c>
      <c r="I148" s="83">
        <v>0</v>
      </c>
      <c r="J148" s="84">
        <v>0</v>
      </c>
      <c r="K148" s="84">
        <v>0</v>
      </c>
      <c r="L148" s="81">
        <v>0</v>
      </c>
      <c r="M148" s="260">
        <v>1</v>
      </c>
      <c r="N148" s="701">
        <v>1</v>
      </c>
      <c r="O148" s="224">
        <v>0</v>
      </c>
      <c r="P148" s="243">
        <v>34</v>
      </c>
      <c r="Q148" s="260">
        <v>33</v>
      </c>
      <c r="R148" s="243">
        <v>211</v>
      </c>
      <c r="S148" s="260">
        <v>190</v>
      </c>
      <c r="T148" s="243">
        <v>353</v>
      </c>
      <c r="U148" s="260">
        <v>318</v>
      </c>
      <c r="V148" s="81">
        <v>456</v>
      </c>
      <c r="W148" s="83">
        <v>464</v>
      </c>
      <c r="X148" s="81">
        <v>513</v>
      </c>
      <c r="Y148" s="83">
        <v>533</v>
      </c>
      <c r="Z148" s="81">
        <v>556</v>
      </c>
      <c r="AA148" s="83">
        <v>545</v>
      </c>
      <c r="AB148" s="81">
        <v>499</v>
      </c>
      <c r="AC148" s="83">
        <v>497</v>
      </c>
      <c r="AD148" s="81">
        <v>410</v>
      </c>
      <c r="AE148" s="83">
        <v>360</v>
      </c>
      <c r="AF148" s="81">
        <v>306</v>
      </c>
      <c r="AG148" s="83">
        <v>276</v>
      </c>
      <c r="AH148" s="81">
        <v>1773</v>
      </c>
      <c r="AI148" s="82">
        <v>1347</v>
      </c>
      <c r="AK148" s="18"/>
    </row>
    <row r="149" spans="1:37" ht="12.75">
      <c r="A149" s="1" t="s">
        <v>313</v>
      </c>
      <c r="C149" s="81">
        <v>1472</v>
      </c>
      <c r="D149" s="82">
        <v>1424</v>
      </c>
      <c r="E149" s="83">
        <v>2896</v>
      </c>
      <c r="F149" s="81">
        <v>0</v>
      </c>
      <c r="G149" s="83">
        <v>0</v>
      </c>
      <c r="H149" s="81">
        <v>0</v>
      </c>
      <c r="I149" s="83">
        <v>0</v>
      </c>
      <c r="J149" s="84">
        <v>0</v>
      </c>
      <c r="K149" s="84">
        <v>0</v>
      </c>
      <c r="L149" s="81">
        <v>6</v>
      </c>
      <c r="M149" s="260">
        <v>5</v>
      </c>
      <c r="N149" s="701">
        <v>76</v>
      </c>
      <c r="O149" s="224">
        <v>87</v>
      </c>
      <c r="P149" s="243">
        <v>230</v>
      </c>
      <c r="Q149" s="260">
        <v>265</v>
      </c>
      <c r="R149" s="243">
        <v>313</v>
      </c>
      <c r="S149" s="260">
        <v>255</v>
      </c>
      <c r="T149" s="243">
        <v>207</v>
      </c>
      <c r="U149" s="260">
        <v>166</v>
      </c>
      <c r="V149" s="81">
        <v>130</v>
      </c>
      <c r="W149" s="83">
        <v>121</v>
      </c>
      <c r="X149" s="81">
        <v>97</v>
      </c>
      <c r="Y149" s="83">
        <v>93</v>
      </c>
      <c r="Z149" s="81">
        <v>64</v>
      </c>
      <c r="AA149" s="83">
        <v>64</v>
      </c>
      <c r="AB149" s="81">
        <v>49</v>
      </c>
      <c r="AC149" s="83">
        <v>46</v>
      </c>
      <c r="AD149" s="81">
        <v>43</v>
      </c>
      <c r="AE149" s="83">
        <v>40</v>
      </c>
      <c r="AF149" s="81">
        <v>27</v>
      </c>
      <c r="AG149" s="83">
        <v>39</v>
      </c>
      <c r="AH149" s="81">
        <v>230</v>
      </c>
      <c r="AI149" s="82">
        <v>243</v>
      </c>
      <c r="AK149" s="18"/>
    </row>
    <row r="150" spans="1:37" ht="12.75">
      <c r="A150" s="1" t="s">
        <v>314</v>
      </c>
      <c r="C150" s="81">
        <v>3041</v>
      </c>
      <c r="D150" s="82">
        <v>3754</v>
      </c>
      <c r="E150" s="83">
        <v>6795</v>
      </c>
      <c r="F150" s="81">
        <v>0</v>
      </c>
      <c r="G150" s="83">
        <v>0</v>
      </c>
      <c r="H150" s="81">
        <v>0</v>
      </c>
      <c r="I150" s="83">
        <v>0</v>
      </c>
      <c r="J150" s="84">
        <v>0</v>
      </c>
      <c r="K150" s="84">
        <v>0</v>
      </c>
      <c r="L150" s="81">
        <v>6</v>
      </c>
      <c r="M150" s="260">
        <v>8</v>
      </c>
      <c r="N150" s="701">
        <v>577</v>
      </c>
      <c r="O150" s="224">
        <v>830</v>
      </c>
      <c r="P150" s="243">
        <v>817</v>
      </c>
      <c r="Q150" s="260">
        <v>945</v>
      </c>
      <c r="R150" s="243">
        <v>612</v>
      </c>
      <c r="S150" s="260">
        <v>625</v>
      </c>
      <c r="T150" s="243">
        <v>319</v>
      </c>
      <c r="U150" s="260">
        <v>341</v>
      </c>
      <c r="V150" s="81">
        <v>185</v>
      </c>
      <c r="W150" s="83">
        <v>256</v>
      </c>
      <c r="X150" s="81">
        <v>106</v>
      </c>
      <c r="Y150" s="83">
        <v>120</v>
      </c>
      <c r="Z150" s="81">
        <v>70</v>
      </c>
      <c r="AA150" s="83">
        <v>73</v>
      </c>
      <c r="AB150" s="81">
        <v>52</v>
      </c>
      <c r="AC150" s="83">
        <v>55</v>
      </c>
      <c r="AD150" s="81">
        <v>45</v>
      </c>
      <c r="AE150" s="83">
        <v>51</v>
      </c>
      <c r="AF150" s="81">
        <v>35</v>
      </c>
      <c r="AG150" s="83">
        <v>44</v>
      </c>
      <c r="AH150" s="81">
        <v>217</v>
      </c>
      <c r="AI150" s="82">
        <v>406</v>
      </c>
      <c r="AK150" s="18"/>
    </row>
    <row r="151" spans="2:37" ht="12.75">
      <c r="B151" s="10" t="s">
        <v>306</v>
      </c>
      <c r="C151" s="85">
        <f aca="true" t="shared" si="7" ref="C151:AI151">SUM(C145:C150)+C143+C111+C102+C55+C21</f>
        <v>122008</v>
      </c>
      <c r="D151" s="86">
        <f t="shared" si="7"/>
        <v>145711</v>
      </c>
      <c r="E151" s="87">
        <f t="shared" si="7"/>
        <v>267719</v>
      </c>
      <c r="F151" s="85">
        <f t="shared" si="7"/>
        <v>329</v>
      </c>
      <c r="G151" s="87">
        <f t="shared" si="7"/>
        <v>309</v>
      </c>
      <c r="H151" s="85">
        <f t="shared" si="7"/>
        <v>13369</v>
      </c>
      <c r="I151" s="87">
        <f t="shared" si="7"/>
        <v>17426</v>
      </c>
      <c r="J151" s="86">
        <f t="shared" si="7"/>
        <v>16999</v>
      </c>
      <c r="K151" s="86">
        <f t="shared" si="7"/>
        <v>20987</v>
      </c>
      <c r="L151" s="85">
        <f t="shared" si="7"/>
        <v>17202</v>
      </c>
      <c r="M151" s="87">
        <f t="shared" si="7"/>
        <v>21393</v>
      </c>
      <c r="N151" s="175">
        <f t="shared" si="7"/>
        <v>16655</v>
      </c>
      <c r="O151" s="175">
        <f t="shared" si="7"/>
        <v>19841</v>
      </c>
      <c r="P151" s="174">
        <f t="shared" si="7"/>
        <v>14686</v>
      </c>
      <c r="Q151" s="548">
        <f t="shared" si="7"/>
        <v>17089</v>
      </c>
      <c r="R151" s="174">
        <f t="shared" si="7"/>
        <v>10825</v>
      </c>
      <c r="S151" s="548">
        <f t="shared" si="7"/>
        <v>11457</v>
      </c>
      <c r="T151" s="174">
        <f t="shared" si="7"/>
        <v>6997</v>
      </c>
      <c r="U151" s="87">
        <f t="shared" si="7"/>
        <v>7338</v>
      </c>
      <c r="V151" s="85">
        <f t="shared" si="7"/>
        <v>4774</v>
      </c>
      <c r="W151" s="87">
        <f t="shared" si="7"/>
        <v>5394</v>
      </c>
      <c r="X151" s="85">
        <f t="shared" si="7"/>
        <v>3662</v>
      </c>
      <c r="Y151" s="87">
        <f t="shared" si="7"/>
        <v>4065</v>
      </c>
      <c r="Z151" s="85">
        <f t="shared" si="7"/>
        <v>2832</v>
      </c>
      <c r="AA151" s="87">
        <f t="shared" si="7"/>
        <v>3261</v>
      </c>
      <c r="AB151" s="85">
        <f t="shared" si="7"/>
        <v>2227</v>
      </c>
      <c r="AC151" s="87">
        <f t="shared" si="7"/>
        <v>2716</v>
      </c>
      <c r="AD151" s="85">
        <f t="shared" si="7"/>
        <v>1854</v>
      </c>
      <c r="AE151" s="87">
        <f t="shared" si="7"/>
        <v>2067</v>
      </c>
      <c r="AF151" s="85">
        <f t="shared" si="7"/>
        <v>1393</v>
      </c>
      <c r="AG151" s="87">
        <f t="shared" si="7"/>
        <v>1633</v>
      </c>
      <c r="AH151" s="85">
        <f t="shared" si="7"/>
        <v>8204</v>
      </c>
      <c r="AI151" s="86">
        <f t="shared" si="7"/>
        <v>10735</v>
      </c>
      <c r="AK151" s="18"/>
    </row>
    <row r="152" spans="5:7" ht="12.75">
      <c r="E152" s="26"/>
      <c r="F152" s="26"/>
      <c r="G152" s="26"/>
    </row>
    <row r="158" ht="13.5" customHeight="1"/>
  </sheetData>
  <sheetProtection/>
  <mergeCells count="20">
    <mergeCell ref="A145:B145"/>
    <mergeCell ref="A147:B147"/>
    <mergeCell ref="A2:AK2"/>
    <mergeCell ref="P5:Q5"/>
    <mergeCell ref="C5:E5"/>
    <mergeCell ref="F5:G5"/>
    <mergeCell ref="J5:K5"/>
    <mergeCell ref="L5:M5"/>
    <mergeCell ref="N5:O5"/>
    <mergeCell ref="H5:I5"/>
    <mergeCell ref="A3:AK3"/>
    <mergeCell ref="R5:S5"/>
    <mergeCell ref="T5:U5"/>
    <mergeCell ref="V5:W5"/>
    <mergeCell ref="X5:Y5"/>
    <mergeCell ref="AH5:AI5"/>
    <mergeCell ref="Z5:AA5"/>
    <mergeCell ref="AB5:AC5"/>
    <mergeCell ref="AD5:AE5"/>
    <mergeCell ref="AF5:AG5"/>
  </mergeCells>
  <printOptions horizontalCentered="1"/>
  <pageMargins left="0"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N310"/>
  <sheetViews>
    <sheetView zoomScalePageLayoutView="0" workbookViewId="0" topLeftCell="A1">
      <selection activeCell="Z47" sqref="Z47"/>
    </sheetView>
  </sheetViews>
  <sheetFormatPr defaultColWidth="9.140625" defaultRowHeight="12.75"/>
  <cols>
    <col min="1" max="2" width="1.1484375" style="1" customWidth="1"/>
    <col min="3" max="3" width="50.140625" style="127" customWidth="1"/>
    <col min="4" max="4" width="7.8515625" style="140" customWidth="1"/>
    <col min="5" max="5" width="7.57421875" style="162" customWidth="1"/>
    <col min="6" max="6" width="8.8515625" style="140" customWidth="1"/>
    <col min="7" max="7" width="6.57421875" style="140" customWidth="1"/>
    <col min="8" max="8" width="6.57421875" style="162" customWidth="1"/>
    <col min="9" max="9" width="6.57421875" style="140" customWidth="1"/>
    <col min="10" max="10" width="7.57421875" style="140" customWidth="1"/>
    <col min="11" max="11" width="8.140625" style="140" customWidth="1"/>
    <col min="12" max="12" width="8.28125" style="140" customWidth="1"/>
  </cols>
  <sheetData>
    <row r="1" ht="15" customHeight="1">
      <c r="A1" s="1" t="s">
        <v>804</v>
      </c>
    </row>
    <row r="2" spans="1:12" ht="15" customHeight="1">
      <c r="A2" s="799" t="s">
        <v>297</v>
      </c>
      <c r="B2" s="799"/>
      <c r="C2" s="805"/>
      <c r="D2" s="805"/>
      <c r="E2" s="805"/>
      <c r="F2" s="805"/>
      <c r="G2" s="805"/>
      <c r="H2" s="805"/>
      <c r="I2" s="805"/>
      <c r="J2" s="805"/>
      <c r="K2" s="805"/>
      <c r="L2" s="805"/>
    </row>
    <row r="3" spans="1:12" ht="12.75">
      <c r="A3" s="787" t="s">
        <v>198</v>
      </c>
      <c r="B3" s="787"/>
      <c r="C3" s="787"/>
      <c r="D3" s="787"/>
      <c r="E3" s="787"/>
      <c r="F3" s="787"/>
      <c r="G3" s="787"/>
      <c r="H3" s="787"/>
      <c r="I3" s="787"/>
      <c r="J3" s="828"/>
      <c r="K3" s="828"/>
      <c r="L3" s="828"/>
    </row>
    <row r="4" spans="1:12" ht="13.5" thickBot="1">
      <c r="A4" s="98"/>
      <c r="B4" s="98"/>
      <c r="C4" s="249"/>
      <c r="D4" s="163"/>
      <c r="E4" s="163"/>
      <c r="F4" s="163"/>
      <c r="G4" s="163"/>
      <c r="H4" s="163"/>
      <c r="I4" s="163"/>
      <c r="J4" s="164"/>
      <c r="K4" s="164"/>
      <c r="L4" s="164"/>
    </row>
    <row r="5" spans="1:12" s="18" customFormat="1" ht="27" customHeight="1">
      <c r="A5" s="104"/>
      <c r="B5" s="104"/>
      <c r="C5" s="250"/>
      <c r="D5" s="802" t="s">
        <v>298</v>
      </c>
      <c r="E5" s="803"/>
      <c r="F5" s="804"/>
      <c r="G5" s="803" t="s">
        <v>299</v>
      </c>
      <c r="H5" s="803"/>
      <c r="I5" s="803"/>
      <c r="J5" s="802" t="s">
        <v>300</v>
      </c>
      <c r="K5" s="803"/>
      <c r="L5" s="803"/>
    </row>
    <row r="6" spans="1:12" s="18" customFormat="1" ht="15" customHeight="1">
      <c r="A6" s="31"/>
      <c r="B6" s="31"/>
      <c r="C6" s="251"/>
      <c r="D6" s="101" t="s">
        <v>301</v>
      </c>
      <c r="E6" s="102" t="s">
        <v>302</v>
      </c>
      <c r="F6" s="103" t="s">
        <v>303</v>
      </c>
      <c r="G6" s="102" t="s">
        <v>301</v>
      </c>
      <c r="H6" s="102" t="s">
        <v>302</v>
      </c>
      <c r="I6" s="102" t="s">
        <v>303</v>
      </c>
      <c r="J6" s="101" t="s">
        <v>301</v>
      </c>
      <c r="K6" s="102" t="s">
        <v>302</v>
      </c>
      <c r="L6" s="102" t="s">
        <v>303</v>
      </c>
    </row>
    <row r="7" spans="1:12" ht="15" customHeight="1">
      <c r="A7" s="28" t="s">
        <v>317</v>
      </c>
      <c r="B7" s="28"/>
      <c r="C7" s="135"/>
      <c r="D7" s="165"/>
      <c r="E7" s="166"/>
      <c r="F7" s="167"/>
      <c r="G7" s="166"/>
      <c r="H7" s="166"/>
      <c r="I7" s="166"/>
      <c r="J7" s="165"/>
      <c r="K7" s="166"/>
      <c r="L7" s="166"/>
    </row>
    <row r="8" spans="2:10" ht="12.75">
      <c r="B8" s="1" t="s">
        <v>304</v>
      </c>
      <c r="D8" s="168"/>
      <c r="F8" s="169"/>
      <c r="J8" s="168"/>
    </row>
    <row r="9" spans="3:12" ht="12.75">
      <c r="C9" s="130" t="s">
        <v>391</v>
      </c>
      <c r="D9" s="170">
        <v>863</v>
      </c>
      <c r="E9" s="171">
        <v>967</v>
      </c>
      <c r="F9" s="172">
        <v>1830</v>
      </c>
      <c r="G9" s="173">
        <v>70</v>
      </c>
      <c r="H9" s="171">
        <v>187</v>
      </c>
      <c r="I9" s="173">
        <v>257</v>
      </c>
      <c r="J9" s="170">
        <v>933</v>
      </c>
      <c r="K9" s="173">
        <v>1154</v>
      </c>
      <c r="L9" s="173">
        <v>2087</v>
      </c>
    </row>
    <row r="10" spans="3:12" ht="12.75">
      <c r="C10" s="130" t="s">
        <v>392</v>
      </c>
      <c r="D10" s="170">
        <v>285</v>
      </c>
      <c r="E10" s="171">
        <v>232</v>
      </c>
      <c r="F10" s="172">
        <v>517</v>
      </c>
      <c r="G10" s="173">
        <v>21</v>
      </c>
      <c r="H10" s="171">
        <v>29</v>
      </c>
      <c r="I10" s="173">
        <v>50</v>
      </c>
      <c r="J10" s="170">
        <v>306</v>
      </c>
      <c r="K10" s="173">
        <v>261</v>
      </c>
      <c r="L10" s="173">
        <v>567</v>
      </c>
    </row>
    <row r="11" spans="3:12" ht="12.75">
      <c r="C11" s="130" t="s">
        <v>393</v>
      </c>
      <c r="D11" s="170">
        <v>1176</v>
      </c>
      <c r="E11" s="171">
        <v>1224</v>
      </c>
      <c r="F11" s="172">
        <v>2400</v>
      </c>
      <c r="G11" s="173">
        <v>26</v>
      </c>
      <c r="H11" s="171">
        <v>44</v>
      </c>
      <c r="I11" s="173">
        <v>70</v>
      </c>
      <c r="J11" s="170">
        <v>1202</v>
      </c>
      <c r="K11" s="173">
        <v>1268</v>
      </c>
      <c r="L11" s="173">
        <v>2470</v>
      </c>
    </row>
    <row r="12" spans="3:12" ht="12.75">
      <c r="C12" s="130" t="s">
        <v>394</v>
      </c>
      <c r="D12" s="170">
        <v>3355</v>
      </c>
      <c r="E12" s="171">
        <v>15057</v>
      </c>
      <c r="F12" s="172">
        <v>18412</v>
      </c>
      <c r="G12" s="173">
        <v>140</v>
      </c>
      <c r="H12" s="171">
        <v>1148</v>
      </c>
      <c r="I12" s="173">
        <v>1288</v>
      </c>
      <c r="J12" s="170">
        <v>3495</v>
      </c>
      <c r="K12" s="173">
        <v>16205</v>
      </c>
      <c r="L12" s="173">
        <v>19700</v>
      </c>
    </row>
    <row r="13" spans="3:12" ht="12.75">
      <c r="C13" s="480" t="s">
        <v>816</v>
      </c>
      <c r="D13" s="170">
        <v>5</v>
      </c>
      <c r="E13" s="171">
        <v>9</v>
      </c>
      <c r="F13" s="172">
        <v>14</v>
      </c>
      <c r="G13" s="173">
        <v>0</v>
      </c>
      <c r="H13" s="171">
        <v>0</v>
      </c>
      <c r="I13" s="173">
        <v>0</v>
      </c>
      <c r="J13" s="170">
        <v>5</v>
      </c>
      <c r="K13" s="173">
        <v>9</v>
      </c>
      <c r="L13" s="173">
        <v>14</v>
      </c>
    </row>
    <row r="14" spans="3:12" ht="12.75">
      <c r="C14" s="127" t="s">
        <v>509</v>
      </c>
      <c r="D14" s="170">
        <v>314</v>
      </c>
      <c r="E14" s="171">
        <v>139</v>
      </c>
      <c r="F14" s="172">
        <v>453</v>
      </c>
      <c r="G14" s="173">
        <v>5</v>
      </c>
      <c r="H14" s="171">
        <v>2</v>
      </c>
      <c r="I14" s="173">
        <v>7</v>
      </c>
      <c r="J14" s="170">
        <v>319</v>
      </c>
      <c r="K14" s="173">
        <v>141</v>
      </c>
      <c r="L14" s="173">
        <v>460</v>
      </c>
    </row>
    <row r="15" spans="3:12" ht="12.75">
      <c r="C15" s="244" t="s">
        <v>510</v>
      </c>
      <c r="D15" s="170">
        <v>32</v>
      </c>
      <c r="E15" s="171">
        <v>659</v>
      </c>
      <c r="F15" s="172">
        <v>691</v>
      </c>
      <c r="G15" s="173">
        <v>0</v>
      </c>
      <c r="H15" s="171">
        <v>20</v>
      </c>
      <c r="I15" s="173">
        <v>20</v>
      </c>
      <c r="J15" s="170">
        <v>32</v>
      </c>
      <c r="K15" s="173">
        <v>679</v>
      </c>
      <c r="L15" s="173">
        <v>711</v>
      </c>
    </row>
    <row r="16" spans="3:12" ht="12.75">
      <c r="C16" s="130" t="s">
        <v>395</v>
      </c>
      <c r="D16" s="170">
        <v>17665</v>
      </c>
      <c r="E16" s="171">
        <v>14246</v>
      </c>
      <c r="F16" s="172">
        <v>31911</v>
      </c>
      <c r="G16" s="173">
        <v>818</v>
      </c>
      <c r="H16" s="171">
        <v>920</v>
      </c>
      <c r="I16" s="173">
        <v>1738</v>
      </c>
      <c r="J16" s="170">
        <v>18483</v>
      </c>
      <c r="K16" s="173">
        <v>15166</v>
      </c>
      <c r="L16" s="173">
        <v>33649</v>
      </c>
    </row>
    <row r="17" spans="3:12" ht="12.75">
      <c r="C17" s="130" t="s">
        <v>396</v>
      </c>
      <c r="D17" s="170">
        <v>12441</v>
      </c>
      <c r="E17" s="171">
        <v>2314</v>
      </c>
      <c r="F17" s="172">
        <v>14755</v>
      </c>
      <c r="G17" s="173">
        <v>434</v>
      </c>
      <c r="H17" s="171">
        <v>137</v>
      </c>
      <c r="I17" s="173">
        <v>571</v>
      </c>
      <c r="J17" s="170">
        <v>12875</v>
      </c>
      <c r="K17" s="173">
        <v>2451</v>
      </c>
      <c r="L17" s="173">
        <v>15326</v>
      </c>
    </row>
    <row r="18" spans="3:12" ht="12.75">
      <c r="C18" s="130" t="s">
        <v>397</v>
      </c>
      <c r="D18" s="170">
        <v>161</v>
      </c>
      <c r="E18" s="171">
        <v>74</v>
      </c>
      <c r="F18" s="172">
        <v>235</v>
      </c>
      <c r="G18" s="173">
        <v>16</v>
      </c>
      <c r="H18" s="171">
        <v>22</v>
      </c>
      <c r="I18" s="173">
        <v>38</v>
      </c>
      <c r="J18" s="170">
        <v>177</v>
      </c>
      <c r="K18" s="173">
        <v>96</v>
      </c>
      <c r="L18" s="173">
        <v>273</v>
      </c>
    </row>
    <row r="19" spans="3:12" ht="12.75">
      <c r="C19" s="130" t="s">
        <v>398</v>
      </c>
      <c r="D19" s="170">
        <v>47</v>
      </c>
      <c r="E19" s="171">
        <v>1</v>
      </c>
      <c r="F19" s="172">
        <v>48</v>
      </c>
      <c r="G19" s="173">
        <v>40</v>
      </c>
      <c r="H19" s="171">
        <v>2</v>
      </c>
      <c r="I19" s="173">
        <v>42</v>
      </c>
      <c r="J19" s="170">
        <v>87</v>
      </c>
      <c r="K19" s="173">
        <v>3</v>
      </c>
      <c r="L19" s="173">
        <v>90</v>
      </c>
    </row>
    <row r="20" spans="3:12" ht="12.75">
      <c r="C20" s="130" t="s">
        <v>399</v>
      </c>
      <c r="D20" s="170">
        <v>5885</v>
      </c>
      <c r="E20" s="171">
        <v>14016</v>
      </c>
      <c r="F20" s="172">
        <v>19901</v>
      </c>
      <c r="G20" s="173">
        <v>140</v>
      </c>
      <c r="H20" s="171">
        <v>336</v>
      </c>
      <c r="I20" s="173">
        <v>476</v>
      </c>
      <c r="J20" s="170">
        <v>6025</v>
      </c>
      <c r="K20" s="173">
        <v>14352</v>
      </c>
      <c r="L20" s="173">
        <v>20377</v>
      </c>
    </row>
    <row r="21" spans="3:12" ht="12.75">
      <c r="C21" s="130" t="s">
        <v>400</v>
      </c>
      <c r="D21" s="170">
        <v>3026</v>
      </c>
      <c r="E21" s="171">
        <v>11701</v>
      </c>
      <c r="F21" s="291">
        <v>14727</v>
      </c>
      <c r="G21" s="173">
        <v>115</v>
      </c>
      <c r="H21" s="171">
        <v>490</v>
      </c>
      <c r="I21" s="173">
        <v>605</v>
      </c>
      <c r="J21" s="170">
        <v>3141</v>
      </c>
      <c r="K21" s="173">
        <v>12191</v>
      </c>
      <c r="L21" s="173">
        <v>15332</v>
      </c>
    </row>
    <row r="22" spans="3:12" ht="12.75">
      <c r="C22" s="238" t="s">
        <v>300</v>
      </c>
      <c r="D22" s="174">
        <f aca="true" t="shared" si="0" ref="D22:I22">SUM(D9:D21)</f>
        <v>45255</v>
      </c>
      <c r="E22" s="175">
        <f t="shared" si="0"/>
        <v>60639</v>
      </c>
      <c r="F22" s="175">
        <f t="shared" si="0"/>
        <v>105894</v>
      </c>
      <c r="G22" s="174">
        <f t="shared" si="0"/>
        <v>1825</v>
      </c>
      <c r="H22" s="175">
        <f t="shared" si="0"/>
        <v>3337</v>
      </c>
      <c r="I22" s="175">
        <f t="shared" si="0"/>
        <v>5162</v>
      </c>
      <c r="J22" s="174">
        <f>D22+G22</f>
        <v>47080</v>
      </c>
      <c r="K22" s="175">
        <f>E22+H22</f>
        <v>63976</v>
      </c>
      <c r="L22" s="175">
        <f>F22+I22</f>
        <v>111056</v>
      </c>
    </row>
    <row r="23" spans="2:12" ht="12.75">
      <c r="B23" s="1" t="s">
        <v>343</v>
      </c>
      <c r="C23" s="238"/>
      <c r="D23" s="90"/>
      <c r="E23" s="176"/>
      <c r="F23" s="177"/>
      <c r="G23" s="176"/>
      <c r="H23" s="176"/>
      <c r="I23" s="176"/>
      <c r="J23" s="90"/>
      <c r="K23" s="176"/>
      <c r="L23" s="176"/>
    </row>
    <row r="24" spans="3:12" ht="12.75">
      <c r="C24" s="242" t="s">
        <v>392</v>
      </c>
      <c r="D24" s="81">
        <v>948</v>
      </c>
      <c r="E24" s="82">
        <v>1327</v>
      </c>
      <c r="F24" s="83">
        <v>2275</v>
      </c>
      <c r="G24" s="82">
        <v>186</v>
      </c>
      <c r="H24" s="82">
        <v>290</v>
      </c>
      <c r="I24" s="82">
        <v>476</v>
      </c>
      <c r="J24" s="81">
        <v>1134</v>
      </c>
      <c r="K24" s="82">
        <v>1617</v>
      </c>
      <c r="L24" s="82">
        <v>2751</v>
      </c>
    </row>
    <row r="25" spans="3:12" ht="12.75" customHeight="1">
      <c r="C25" s="246" t="s">
        <v>397</v>
      </c>
      <c r="D25" s="81">
        <v>561</v>
      </c>
      <c r="E25" s="82">
        <v>415</v>
      </c>
      <c r="F25" s="83">
        <v>976</v>
      </c>
      <c r="G25" s="82">
        <v>161</v>
      </c>
      <c r="H25" s="82">
        <v>157</v>
      </c>
      <c r="I25" s="82">
        <v>318</v>
      </c>
      <c r="J25" s="81">
        <v>722</v>
      </c>
      <c r="K25" s="82">
        <v>572</v>
      </c>
      <c r="L25" s="82">
        <v>1294</v>
      </c>
    </row>
    <row r="26" spans="3:12" ht="13.5" customHeight="1">
      <c r="C26" s="252" t="s">
        <v>398</v>
      </c>
      <c r="D26" s="82">
        <v>241</v>
      </c>
      <c r="E26" s="82">
        <v>37</v>
      </c>
      <c r="F26" s="83">
        <v>278</v>
      </c>
      <c r="G26" s="82">
        <v>126</v>
      </c>
      <c r="H26" s="82">
        <v>13</v>
      </c>
      <c r="I26" s="82">
        <v>139</v>
      </c>
      <c r="J26" s="81">
        <v>367</v>
      </c>
      <c r="K26" s="82">
        <v>50</v>
      </c>
      <c r="L26" s="82">
        <v>417</v>
      </c>
    </row>
    <row r="27" spans="3:12" ht="12.75">
      <c r="C27" s="238" t="s">
        <v>300</v>
      </c>
      <c r="D27" s="85">
        <f aca="true" t="shared" si="1" ref="D27:I27">SUM(D24:D26)</f>
        <v>1750</v>
      </c>
      <c r="E27" s="86">
        <f t="shared" si="1"/>
        <v>1779</v>
      </c>
      <c r="F27" s="86">
        <f t="shared" si="1"/>
        <v>3529</v>
      </c>
      <c r="G27" s="85">
        <f t="shared" si="1"/>
        <v>473</v>
      </c>
      <c r="H27" s="86">
        <f t="shared" si="1"/>
        <v>460</v>
      </c>
      <c r="I27" s="86">
        <f t="shared" si="1"/>
        <v>933</v>
      </c>
      <c r="J27" s="85">
        <f>D27+G27</f>
        <v>2223</v>
      </c>
      <c r="K27" s="86">
        <f>E27+H27</f>
        <v>2239</v>
      </c>
      <c r="L27" s="86">
        <f>F27+I27</f>
        <v>4462</v>
      </c>
    </row>
    <row r="28" spans="2:12" ht="12.75">
      <c r="B28" s="1" t="s">
        <v>468</v>
      </c>
      <c r="C28" s="238"/>
      <c r="D28" s="90"/>
      <c r="E28" s="176"/>
      <c r="F28" s="177"/>
      <c r="G28" s="176"/>
      <c r="H28" s="176"/>
      <c r="I28" s="176"/>
      <c r="J28" s="90"/>
      <c r="K28" s="176"/>
      <c r="L28" s="176"/>
    </row>
    <row r="29" spans="3:12" ht="12.75">
      <c r="C29" s="242" t="s">
        <v>392</v>
      </c>
      <c r="D29" s="81">
        <v>255</v>
      </c>
      <c r="E29" s="82">
        <v>379</v>
      </c>
      <c r="F29" s="83">
        <v>634</v>
      </c>
      <c r="G29" s="82">
        <v>95</v>
      </c>
      <c r="H29" s="82">
        <v>155</v>
      </c>
      <c r="I29" s="82">
        <v>250</v>
      </c>
      <c r="J29" s="81">
        <v>350</v>
      </c>
      <c r="K29" s="82">
        <v>534</v>
      </c>
      <c r="L29" s="82">
        <v>884</v>
      </c>
    </row>
    <row r="30" spans="3:12" ht="12.75">
      <c r="C30" s="252" t="s">
        <v>397</v>
      </c>
      <c r="D30" s="81">
        <v>286</v>
      </c>
      <c r="E30" s="82">
        <v>249</v>
      </c>
      <c r="F30" s="83">
        <v>535</v>
      </c>
      <c r="G30" s="82">
        <v>116</v>
      </c>
      <c r="H30" s="82">
        <v>200</v>
      </c>
      <c r="I30" s="82">
        <v>316</v>
      </c>
      <c r="J30" s="81">
        <v>402</v>
      </c>
      <c r="K30" s="82">
        <v>449</v>
      </c>
      <c r="L30" s="82">
        <v>851</v>
      </c>
    </row>
    <row r="31" spans="3:12" ht="12.75">
      <c r="C31" s="252" t="s">
        <v>398</v>
      </c>
      <c r="D31" s="81">
        <v>84</v>
      </c>
      <c r="E31" s="82">
        <v>13</v>
      </c>
      <c r="F31" s="83">
        <v>97</v>
      </c>
      <c r="G31" s="82">
        <v>34</v>
      </c>
      <c r="H31" s="82">
        <v>3</v>
      </c>
      <c r="I31" s="82">
        <v>37</v>
      </c>
      <c r="J31" s="81">
        <v>118</v>
      </c>
      <c r="K31" s="82">
        <v>16</v>
      </c>
      <c r="L31" s="82">
        <v>134</v>
      </c>
    </row>
    <row r="32" spans="3:14" ht="12.75">
      <c r="C32" s="238" t="s">
        <v>300</v>
      </c>
      <c r="D32" s="85">
        <f aca="true" t="shared" si="2" ref="D32:I32">SUM(D29:D31)</f>
        <v>625</v>
      </c>
      <c r="E32" s="86">
        <f t="shared" si="2"/>
        <v>641</v>
      </c>
      <c r="F32" s="86">
        <f t="shared" si="2"/>
        <v>1266</v>
      </c>
      <c r="G32" s="85">
        <f t="shared" si="2"/>
        <v>245</v>
      </c>
      <c r="H32" s="86">
        <f t="shared" si="2"/>
        <v>358</v>
      </c>
      <c r="I32" s="86">
        <f t="shared" si="2"/>
        <v>603</v>
      </c>
      <c r="J32" s="85">
        <f>D32+G32</f>
        <v>870</v>
      </c>
      <c r="K32" s="86">
        <f>E32+H32</f>
        <v>999</v>
      </c>
      <c r="L32" s="86">
        <f>F32+I32</f>
        <v>1869</v>
      </c>
      <c r="N32" s="9"/>
    </row>
    <row r="33" spans="1:12" s="3" customFormat="1" ht="12.75">
      <c r="A33" s="28"/>
      <c r="B33" s="28"/>
      <c r="C33" s="253" t="s">
        <v>561</v>
      </c>
      <c r="D33" s="90">
        <f aca="true" t="shared" si="3" ref="D33:L33">D32+D27+D22</f>
        <v>47630</v>
      </c>
      <c r="E33" s="176">
        <f t="shared" si="3"/>
        <v>63059</v>
      </c>
      <c r="F33" s="177">
        <f t="shared" si="3"/>
        <v>110689</v>
      </c>
      <c r="G33" s="176">
        <f t="shared" si="3"/>
        <v>2543</v>
      </c>
      <c r="H33" s="176">
        <f t="shared" si="3"/>
        <v>4155</v>
      </c>
      <c r="I33" s="176">
        <f t="shared" si="3"/>
        <v>6698</v>
      </c>
      <c r="J33" s="90">
        <f t="shared" si="3"/>
        <v>50173</v>
      </c>
      <c r="K33" s="176">
        <f t="shared" si="3"/>
        <v>67214</v>
      </c>
      <c r="L33" s="176">
        <f t="shared" si="3"/>
        <v>117387</v>
      </c>
    </row>
    <row r="34" spans="2:12" ht="12.75">
      <c r="B34" s="1" t="s">
        <v>305</v>
      </c>
      <c r="C34" s="238"/>
      <c r="D34" s="90"/>
      <c r="E34" s="176"/>
      <c r="F34" s="177"/>
      <c r="G34" s="176"/>
      <c r="H34" s="176"/>
      <c r="I34" s="176"/>
      <c r="J34" s="90"/>
      <c r="K34" s="176"/>
      <c r="L34" s="176"/>
    </row>
    <row r="35" spans="3:12" ht="12.75">
      <c r="C35" s="242" t="s">
        <v>391</v>
      </c>
      <c r="D35" s="81">
        <v>37</v>
      </c>
      <c r="E35" s="82">
        <v>12</v>
      </c>
      <c r="F35" s="83">
        <v>49</v>
      </c>
      <c r="G35" s="82">
        <v>2</v>
      </c>
      <c r="H35" s="82">
        <v>0</v>
      </c>
      <c r="I35" s="82">
        <v>2</v>
      </c>
      <c r="J35" s="81">
        <v>39</v>
      </c>
      <c r="K35" s="82">
        <v>12</v>
      </c>
      <c r="L35" s="82">
        <v>51</v>
      </c>
    </row>
    <row r="36" spans="3:12" ht="12.75">
      <c r="C36" s="242" t="s">
        <v>394</v>
      </c>
      <c r="D36" s="81">
        <v>217</v>
      </c>
      <c r="E36" s="82">
        <v>1031</v>
      </c>
      <c r="F36" s="83">
        <v>1248</v>
      </c>
      <c r="G36" s="82">
        <v>9</v>
      </c>
      <c r="H36" s="82">
        <v>39</v>
      </c>
      <c r="I36" s="82">
        <v>48</v>
      </c>
      <c r="J36" s="81">
        <v>226</v>
      </c>
      <c r="K36" s="82">
        <v>1070</v>
      </c>
      <c r="L36" s="82">
        <v>1296</v>
      </c>
    </row>
    <row r="37" spans="3:12" ht="26.25">
      <c r="C37" s="254" t="s">
        <v>467</v>
      </c>
      <c r="D37" s="81">
        <v>8</v>
      </c>
      <c r="E37" s="82">
        <v>45</v>
      </c>
      <c r="F37" s="83">
        <v>53</v>
      </c>
      <c r="G37" s="84">
        <v>0</v>
      </c>
      <c r="H37" s="82">
        <v>2</v>
      </c>
      <c r="I37" s="84">
        <v>2</v>
      </c>
      <c r="J37" s="81">
        <v>8</v>
      </c>
      <c r="K37" s="84">
        <v>47</v>
      </c>
      <c r="L37" s="84">
        <v>55</v>
      </c>
    </row>
    <row r="38" spans="3:12" ht="12.75">
      <c r="C38" s="481" t="s">
        <v>815</v>
      </c>
      <c r="D38" s="81">
        <v>0</v>
      </c>
      <c r="E38" s="82">
        <v>3</v>
      </c>
      <c r="F38" s="83">
        <v>3</v>
      </c>
      <c r="G38" s="84">
        <v>0</v>
      </c>
      <c r="H38" s="82">
        <v>1</v>
      </c>
      <c r="I38" s="84">
        <v>1</v>
      </c>
      <c r="J38" s="81">
        <v>0</v>
      </c>
      <c r="K38" s="84">
        <v>4</v>
      </c>
      <c r="L38" s="84">
        <v>4</v>
      </c>
    </row>
    <row r="39" spans="3:12" ht="12.75">
      <c r="C39" s="242" t="s">
        <v>395</v>
      </c>
      <c r="D39" s="81">
        <v>163</v>
      </c>
      <c r="E39" s="82">
        <v>238</v>
      </c>
      <c r="F39" s="83">
        <v>401</v>
      </c>
      <c r="G39" s="84">
        <v>6</v>
      </c>
      <c r="H39" s="82">
        <v>15</v>
      </c>
      <c r="I39" s="84">
        <v>21</v>
      </c>
      <c r="J39" s="81">
        <v>169</v>
      </c>
      <c r="K39" s="84">
        <v>253</v>
      </c>
      <c r="L39" s="84">
        <v>422</v>
      </c>
    </row>
    <row r="40" spans="3:12" ht="12.75">
      <c r="C40" s="242" t="s">
        <v>399</v>
      </c>
      <c r="D40" s="81">
        <v>116</v>
      </c>
      <c r="E40" s="82">
        <v>1138</v>
      </c>
      <c r="F40" s="83">
        <v>1254</v>
      </c>
      <c r="G40" s="84">
        <v>4</v>
      </c>
      <c r="H40" s="82">
        <v>7</v>
      </c>
      <c r="I40" s="84">
        <v>11</v>
      </c>
      <c r="J40" s="81">
        <v>120</v>
      </c>
      <c r="K40" s="84">
        <v>1145</v>
      </c>
      <c r="L40" s="84">
        <v>1265</v>
      </c>
    </row>
    <row r="41" spans="3:12" ht="12.75">
      <c r="C41" s="242" t="s">
        <v>400</v>
      </c>
      <c r="D41" s="81">
        <v>14</v>
      </c>
      <c r="E41" s="82">
        <v>125</v>
      </c>
      <c r="F41" s="83">
        <v>139</v>
      </c>
      <c r="G41" s="84">
        <v>1</v>
      </c>
      <c r="H41" s="82">
        <v>12</v>
      </c>
      <c r="I41" s="84">
        <v>13</v>
      </c>
      <c r="J41" s="81">
        <v>15</v>
      </c>
      <c r="K41" s="84">
        <v>137</v>
      </c>
      <c r="L41" s="84">
        <v>152</v>
      </c>
    </row>
    <row r="42" spans="3:12" ht="12.75">
      <c r="C42" s="238" t="s">
        <v>300</v>
      </c>
      <c r="D42" s="85">
        <f aca="true" t="shared" si="4" ref="D42:I42">SUM(D35:D41)</f>
        <v>555</v>
      </c>
      <c r="E42" s="86">
        <f t="shared" si="4"/>
        <v>2592</v>
      </c>
      <c r="F42" s="87">
        <f t="shared" si="4"/>
        <v>3147</v>
      </c>
      <c r="G42" s="86">
        <f t="shared" si="4"/>
        <v>22</v>
      </c>
      <c r="H42" s="86">
        <f t="shared" si="4"/>
        <v>76</v>
      </c>
      <c r="I42" s="86">
        <f t="shared" si="4"/>
        <v>98</v>
      </c>
      <c r="J42" s="85">
        <f>D42+G42</f>
        <v>577</v>
      </c>
      <c r="K42" s="86">
        <f>E42+H42</f>
        <v>2668</v>
      </c>
      <c r="L42" s="86">
        <f>F42+I42</f>
        <v>3245</v>
      </c>
    </row>
    <row r="43" spans="2:12" ht="12.75">
      <c r="B43" s="1" t="s">
        <v>308</v>
      </c>
      <c r="C43" s="238"/>
      <c r="D43" s="90"/>
      <c r="E43" s="176"/>
      <c r="F43" s="177"/>
      <c r="G43" s="176"/>
      <c r="H43" s="176"/>
      <c r="I43" s="176"/>
      <c r="J43" s="90"/>
      <c r="K43" s="176"/>
      <c r="L43" s="176"/>
    </row>
    <row r="44" spans="3:12" ht="12.75">
      <c r="C44" s="242" t="s">
        <v>392</v>
      </c>
      <c r="D44" s="81">
        <v>2</v>
      </c>
      <c r="E44" s="82">
        <v>3</v>
      </c>
      <c r="F44" s="83">
        <v>5</v>
      </c>
      <c r="G44" s="84">
        <v>4</v>
      </c>
      <c r="H44" s="82">
        <v>2</v>
      </c>
      <c r="I44" s="84">
        <v>6</v>
      </c>
      <c r="J44" s="81">
        <v>6</v>
      </c>
      <c r="K44" s="84">
        <v>5</v>
      </c>
      <c r="L44" s="84">
        <v>11</v>
      </c>
    </row>
    <row r="45" spans="3:12" ht="12.75">
      <c r="C45" s="242" t="s">
        <v>397</v>
      </c>
      <c r="D45" s="81">
        <v>2</v>
      </c>
      <c r="E45" s="82">
        <v>1</v>
      </c>
      <c r="F45" s="83">
        <v>3</v>
      </c>
      <c r="G45" s="84">
        <v>13</v>
      </c>
      <c r="H45" s="82">
        <v>8</v>
      </c>
      <c r="I45" s="84">
        <v>21</v>
      </c>
      <c r="J45" s="81">
        <v>15</v>
      </c>
      <c r="K45" s="84">
        <v>9</v>
      </c>
      <c r="L45" s="84">
        <v>24</v>
      </c>
    </row>
    <row r="46" spans="3:12" ht="12.75">
      <c r="C46" s="238" t="s">
        <v>300</v>
      </c>
      <c r="D46" s="85">
        <f aca="true" t="shared" si="5" ref="D46:I46">SUM(D44:D45)</f>
        <v>4</v>
      </c>
      <c r="E46" s="86">
        <f t="shared" si="5"/>
        <v>4</v>
      </c>
      <c r="F46" s="86">
        <f t="shared" si="5"/>
        <v>8</v>
      </c>
      <c r="G46" s="85">
        <f t="shared" si="5"/>
        <v>17</v>
      </c>
      <c r="H46" s="86">
        <f t="shared" si="5"/>
        <v>10</v>
      </c>
      <c r="I46" s="86">
        <f t="shared" si="5"/>
        <v>27</v>
      </c>
      <c r="J46" s="85">
        <f>D46+G46</f>
        <v>21</v>
      </c>
      <c r="K46" s="86">
        <f>E46+H46</f>
        <v>14</v>
      </c>
      <c r="L46" s="86">
        <f>F46+I46</f>
        <v>35</v>
      </c>
    </row>
    <row r="47" spans="2:12" ht="12.75">
      <c r="B47" s="1" t="s">
        <v>169</v>
      </c>
      <c r="C47" s="238"/>
      <c r="D47" s="90"/>
      <c r="E47" s="176"/>
      <c r="F47" s="177"/>
      <c r="G47" s="176"/>
      <c r="H47" s="176"/>
      <c r="I47" s="176"/>
      <c r="J47" s="90"/>
      <c r="K47" s="176"/>
      <c r="L47" s="176"/>
    </row>
    <row r="48" spans="3:12" ht="12.75">
      <c r="C48" s="130" t="s">
        <v>397</v>
      </c>
      <c r="D48" s="178">
        <v>5</v>
      </c>
      <c r="E48" s="179">
        <v>11</v>
      </c>
      <c r="F48" s="180">
        <v>16</v>
      </c>
      <c r="G48" s="181">
        <v>0</v>
      </c>
      <c r="H48" s="179">
        <v>1</v>
      </c>
      <c r="I48" s="181">
        <v>1</v>
      </c>
      <c r="J48" s="178">
        <v>5</v>
      </c>
      <c r="K48" s="181">
        <v>12</v>
      </c>
      <c r="L48" s="181">
        <v>17</v>
      </c>
    </row>
    <row r="49" spans="3:12" ht="12.75">
      <c r="C49" s="238" t="s">
        <v>300</v>
      </c>
      <c r="D49" s="85">
        <f>SUM(D48)</f>
        <v>5</v>
      </c>
      <c r="E49" s="86">
        <f aca="true" t="shared" si="6" ref="E49:L49">SUM(E48)</f>
        <v>11</v>
      </c>
      <c r="F49" s="87">
        <f t="shared" si="6"/>
        <v>16</v>
      </c>
      <c r="G49" s="86">
        <f t="shared" si="6"/>
        <v>0</v>
      </c>
      <c r="H49" s="86">
        <f t="shared" si="6"/>
        <v>1</v>
      </c>
      <c r="I49" s="86">
        <f t="shared" si="6"/>
        <v>1</v>
      </c>
      <c r="J49" s="85">
        <f t="shared" si="6"/>
        <v>5</v>
      </c>
      <c r="K49" s="86">
        <f t="shared" si="6"/>
        <v>12</v>
      </c>
      <c r="L49" s="86">
        <f t="shared" si="6"/>
        <v>17</v>
      </c>
    </row>
    <row r="50" spans="2:12" ht="12.75">
      <c r="B50" s="1" t="s">
        <v>385</v>
      </c>
      <c r="C50" s="255"/>
      <c r="D50" s="90"/>
      <c r="E50" s="176"/>
      <c r="F50" s="177"/>
      <c r="G50" s="176"/>
      <c r="H50" s="176"/>
      <c r="I50" s="176"/>
      <c r="J50" s="90"/>
      <c r="K50" s="176"/>
      <c r="L50" s="176"/>
    </row>
    <row r="51" spans="3:12" ht="12.75">
      <c r="C51" s="130" t="s">
        <v>392</v>
      </c>
      <c r="D51" s="81">
        <v>56</v>
      </c>
      <c r="E51" s="82">
        <v>117</v>
      </c>
      <c r="F51" s="83">
        <v>173</v>
      </c>
      <c r="G51" s="82">
        <v>3</v>
      </c>
      <c r="H51" s="82">
        <v>7</v>
      </c>
      <c r="I51" s="82">
        <v>10</v>
      </c>
      <c r="J51" s="81">
        <v>59</v>
      </c>
      <c r="K51" s="82">
        <v>124</v>
      </c>
      <c r="L51" s="82">
        <v>183</v>
      </c>
    </row>
    <row r="52" spans="3:12" ht="12.75">
      <c r="C52" s="130" t="s">
        <v>397</v>
      </c>
      <c r="D52" s="81">
        <v>126</v>
      </c>
      <c r="E52" s="82">
        <v>144</v>
      </c>
      <c r="F52" s="83">
        <v>270</v>
      </c>
      <c r="G52" s="82">
        <v>6</v>
      </c>
      <c r="H52" s="82">
        <v>10</v>
      </c>
      <c r="I52" s="82">
        <v>16</v>
      </c>
      <c r="J52" s="81">
        <v>132</v>
      </c>
      <c r="K52" s="82">
        <v>154</v>
      </c>
      <c r="L52" s="82">
        <v>286</v>
      </c>
    </row>
    <row r="53" spans="3:12" ht="12.75">
      <c r="C53" s="238" t="s">
        <v>300</v>
      </c>
      <c r="D53" s="85">
        <f>SUM(D51:D52)</f>
        <v>182</v>
      </c>
      <c r="E53" s="86">
        <f aca="true" t="shared" si="7" ref="E53:L53">SUM(E51:E52)</f>
        <v>261</v>
      </c>
      <c r="F53" s="87">
        <f t="shared" si="7"/>
        <v>443</v>
      </c>
      <c r="G53" s="86">
        <f t="shared" si="7"/>
        <v>9</v>
      </c>
      <c r="H53" s="86">
        <f t="shared" si="7"/>
        <v>17</v>
      </c>
      <c r="I53" s="86">
        <f t="shared" si="7"/>
        <v>26</v>
      </c>
      <c r="J53" s="85">
        <f t="shared" si="7"/>
        <v>191</v>
      </c>
      <c r="K53" s="86">
        <f t="shared" si="7"/>
        <v>278</v>
      </c>
      <c r="L53" s="86">
        <f t="shared" si="7"/>
        <v>469</v>
      </c>
    </row>
    <row r="54" spans="2:12" ht="12.75">
      <c r="B54" s="1" t="s">
        <v>313</v>
      </c>
      <c r="C54" s="238"/>
      <c r="D54" s="90"/>
      <c r="E54" s="176"/>
      <c r="F54" s="177"/>
      <c r="G54" s="176"/>
      <c r="H54" s="176"/>
      <c r="I54" s="176"/>
      <c r="J54" s="90"/>
      <c r="K54" s="176"/>
      <c r="L54" s="176"/>
    </row>
    <row r="55" spans="3:12" ht="12.75">
      <c r="C55" s="242" t="s">
        <v>392</v>
      </c>
      <c r="D55" s="81">
        <v>6</v>
      </c>
      <c r="E55" s="82">
        <v>9</v>
      </c>
      <c r="F55" s="83">
        <v>15</v>
      </c>
      <c r="G55" s="82">
        <v>5</v>
      </c>
      <c r="H55" s="82">
        <v>11</v>
      </c>
      <c r="I55" s="82">
        <v>16</v>
      </c>
      <c r="J55" s="81">
        <v>11</v>
      </c>
      <c r="K55" s="82">
        <v>20</v>
      </c>
      <c r="L55" s="82">
        <v>31</v>
      </c>
    </row>
    <row r="56" spans="3:12" ht="12.75">
      <c r="C56" s="242" t="s">
        <v>397</v>
      </c>
      <c r="D56" s="81">
        <v>0</v>
      </c>
      <c r="E56" s="82">
        <v>2</v>
      </c>
      <c r="F56" s="83">
        <v>2</v>
      </c>
      <c r="G56" s="82">
        <v>2</v>
      </c>
      <c r="H56" s="82">
        <v>5</v>
      </c>
      <c r="I56" s="82">
        <v>7</v>
      </c>
      <c r="J56" s="81">
        <v>2</v>
      </c>
      <c r="K56" s="82">
        <v>7</v>
      </c>
      <c r="L56" s="82">
        <v>9</v>
      </c>
    </row>
    <row r="57" spans="3:12" ht="12.75">
      <c r="C57" s="242" t="s">
        <v>399</v>
      </c>
      <c r="D57" s="81">
        <v>0</v>
      </c>
      <c r="E57" s="82">
        <v>4</v>
      </c>
      <c r="F57" s="83">
        <v>4</v>
      </c>
      <c r="G57" s="82">
        <v>0</v>
      </c>
      <c r="H57" s="82">
        <v>0</v>
      </c>
      <c r="I57" s="82">
        <v>0</v>
      </c>
      <c r="J57" s="81">
        <v>0</v>
      </c>
      <c r="K57" s="82">
        <v>4</v>
      </c>
      <c r="L57" s="82">
        <v>4</v>
      </c>
    </row>
    <row r="58" spans="3:12" ht="12.75">
      <c r="C58" s="238" t="s">
        <v>300</v>
      </c>
      <c r="D58" s="85">
        <f aca="true" t="shared" si="8" ref="D58:L58">SUM(D55:D57)</f>
        <v>6</v>
      </c>
      <c r="E58" s="86">
        <f t="shared" si="8"/>
        <v>15</v>
      </c>
      <c r="F58" s="87">
        <f t="shared" si="8"/>
        <v>21</v>
      </c>
      <c r="G58" s="86">
        <f t="shared" si="8"/>
        <v>7</v>
      </c>
      <c r="H58" s="86">
        <f t="shared" si="8"/>
        <v>16</v>
      </c>
      <c r="I58" s="86">
        <f t="shared" si="8"/>
        <v>23</v>
      </c>
      <c r="J58" s="85">
        <f t="shared" si="8"/>
        <v>13</v>
      </c>
      <c r="K58" s="86">
        <f t="shared" si="8"/>
        <v>31</v>
      </c>
      <c r="L58" s="86">
        <f t="shared" si="8"/>
        <v>44</v>
      </c>
    </row>
    <row r="59" spans="2:12" ht="12.75">
      <c r="B59" s="1" t="s">
        <v>314</v>
      </c>
      <c r="C59" s="238"/>
      <c r="D59" s="90"/>
      <c r="E59" s="176"/>
      <c r="F59" s="177"/>
      <c r="G59" s="176"/>
      <c r="H59" s="176"/>
      <c r="I59" s="176"/>
      <c r="J59" s="90"/>
      <c r="K59" s="176"/>
      <c r="L59" s="176"/>
    </row>
    <row r="60" spans="3:12" ht="12.75">
      <c r="C60" s="242" t="s">
        <v>392</v>
      </c>
      <c r="D60" s="81">
        <v>15</v>
      </c>
      <c r="E60" s="82">
        <v>21</v>
      </c>
      <c r="F60" s="83">
        <v>36</v>
      </c>
      <c r="G60" s="82">
        <v>5</v>
      </c>
      <c r="H60" s="82">
        <v>10</v>
      </c>
      <c r="I60" s="82">
        <v>15</v>
      </c>
      <c r="J60" s="81">
        <v>20</v>
      </c>
      <c r="K60" s="82">
        <v>31</v>
      </c>
      <c r="L60" s="82">
        <v>51</v>
      </c>
    </row>
    <row r="61" spans="3:12" ht="12.75">
      <c r="C61" s="242" t="s">
        <v>397</v>
      </c>
      <c r="D61" s="81">
        <v>4</v>
      </c>
      <c r="E61" s="82">
        <v>1</v>
      </c>
      <c r="F61" s="83">
        <v>5</v>
      </c>
      <c r="G61" s="82">
        <v>4</v>
      </c>
      <c r="H61" s="82">
        <v>2</v>
      </c>
      <c r="I61" s="82">
        <v>6</v>
      </c>
      <c r="J61" s="81">
        <v>8</v>
      </c>
      <c r="K61" s="82">
        <v>3</v>
      </c>
      <c r="L61" s="82">
        <v>11</v>
      </c>
    </row>
    <row r="62" spans="3:12" ht="12.75">
      <c r="C62" s="238" t="s">
        <v>300</v>
      </c>
      <c r="D62" s="85">
        <f aca="true" t="shared" si="9" ref="D62:L62">SUM(D60:D61)</f>
        <v>19</v>
      </c>
      <c r="E62" s="86">
        <f t="shared" si="9"/>
        <v>22</v>
      </c>
      <c r="F62" s="87">
        <f t="shared" si="9"/>
        <v>41</v>
      </c>
      <c r="G62" s="86">
        <f t="shared" si="9"/>
        <v>9</v>
      </c>
      <c r="H62" s="86">
        <f t="shared" si="9"/>
        <v>12</v>
      </c>
      <c r="I62" s="86">
        <f t="shared" si="9"/>
        <v>21</v>
      </c>
      <c r="J62" s="85">
        <f t="shared" si="9"/>
        <v>28</v>
      </c>
      <c r="K62" s="86">
        <f t="shared" si="9"/>
        <v>34</v>
      </c>
      <c r="L62" s="86">
        <f t="shared" si="9"/>
        <v>62</v>
      </c>
    </row>
    <row r="63" spans="3:12" ht="18.75" customHeight="1">
      <c r="C63" s="238" t="s">
        <v>348</v>
      </c>
      <c r="D63" s="85">
        <f aca="true" t="shared" si="10" ref="D63:L63">D62+D58+D53+D49+D46+D42+D33</f>
        <v>48401</v>
      </c>
      <c r="E63" s="86">
        <f t="shared" si="10"/>
        <v>65964</v>
      </c>
      <c r="F63" s="87">
        <f t="shared" si="10"/>
        <v>114365</v>
      </c>
      <c r="G63" s="86">
        <f t="shared" si="10"/>
        <v>2607</v>
      </c>
      <c r="H63" s="86">
        <f t="shared" si="10"/>
        <v>4287</v>
      </c>
      <c r="I63" s="86">
        <f t="shared" si="10"/>
        <v>6894</v>
      </c>
      <c r="J63" s="85">
        <f t="shared" si="10"/>
        <v>51008</v>
      </c>
      <c r="K63" s="86">
        <f t="shared" si="10"/>
        <v>70251</v>
      </c>
      <c r="L63" s="86">
        <f t="shared" si="10"/>
        <v>121259</v>
      </c>
    </row>
    <row r="64" spans="3:12" ht="12.75">
      <c r="C64" s="238"/>
      <c r="D64" s="90"/>
      <c r="E64" s="176"/>
      <c r="F64" s="177"/>
      <c r="G64" s="176"/>
      <c r="H64" s="176"/>
      <c r="I64" s="176"/>
      <c r="J64" s="90"/>
      <c r="K64" s="176"/>
      <c r="L64" s="176"/>
    </row>
    <row r="65" spans="1:12" ht="12.75">
      <c r="A65" s="1" t="s">
        <v>318</v>
      </c>
      <c r="C65" s="238"/>
      <c r="D65" s="90"/>
      <c r="E65" s="176"/>
      <c r="F65" s="177"/>
      <c r="G65" s="176"/>
      <c r="H65" s="176"/>
      <c r="I65" s="176"/>
      <c r="J65" s="90"/>
      <c r="K65" s="176"/>
      <c r="L65" s="176"/>
    </row>
    <row r="66" spans="2:12" ht="12.75">
      <c r="B66" s="1" t="s">
        <v>307</v>
      </c>
      <c r="C66" s="238"/>
      <c r="D66" s="90"/>
      <c r="E66" s="176"/>
      <c r="F66" s="177"/>
      <c r="G66" s="176"/>
      <c r="H66" s="176"/>
      <c r="I66" s="176"/>
      <c r="J66" s="90"/>
      <c r="K66" s="176"/>
      <c r="L66" s="176"/>
    </row>
    <row r="67" spans="3:12" ht="12.75">
      <c r="C67" s="242" t="s">
        <v>401</v>
      </c>
      <c r="D67" s="81">
        <v>223</v>
      </c>
      <c r="E67" s="82">
        <v>530</v>
      </c>
      <c r="F67" s="83">
        <v>753</v>
      </c>
      <c r="G67" s="82">
        <v>14</v>
      </c>
      <c r="H67" s="82">
        <v>42</v>
      </c>
      <c r="I67" s="82">
        <v>56</v>
      </c>
      <c r="J67" s="81">
        <v>237</v>
      </c>
      <c r="K67" s="82">
        <v>572</v>
      </c>
      <c r="L67" s="82">
        <v>809</v>
      </c>
    </row>
    <row r="68" spans="3:12" ht="12.75">
      <c r="C68" s="242" t="s">
        <v>391</v>
      </c>
      <c r="D68" s="81">
        <v>708</v>
      </c>
      <c r="E68" s="82">
        <v>1068</v>
      </c>
      <c r="F68" s="83">
        <v>1776</v>
      </c>
      <c r="G68" s="82">
        <v>65</v>
      </c>
      <c r="H68" s="82">
        <v>89</v>
      </c>
      <c r="I68" s="82">
        <v>154</v>
      </c>
      <c r="J68" s="81">
        <v>773</v>
      </c>
      <c r="K68" s="82">
        <v>1157</v>
      </c>
      <c r="L68" s="82">
        <v>1930</v>
      </c>
    </row>
    <row r="69" spans="3:12" ht="12.75">
      <c r="C69" s="242" t="s">
        <v>402</v>
      </c>
      <c r="D69" s="81">
        <v>2028</v>
      </c>
      <c r="E69" s="82">
        <v>2509</v>
      </c>
      <c r="F69" s="83">
        <v>4537</v>
      </c>
      <c r="G69" s="82">
        <v>84</v>
      </c>
      <c r="H69" s="82">
        <v>118</v>
      </c>
      <c r="I69" s="82">
        <v>202</v>
      </c>
      <c r="J69" s="81">
        <v>2112</v>
      </c>
      <c r="K69" s="82">
        <v>2627</v>
      </c>
      <c r="L69" s="82">
        <v>4739</v>
      </c>
    </row>
    <row r="70" spans="3:12" ht="12.75">
      <c r="C70" s="242" t="s">
        <v>403</v>
      </c>
      <c r="D70" s="81">
        <v>488</v>
      </c>
      <c r="E70" s="82">
        <v>1239</v>
      </c>
      <c r="F70" s="83">
        <v>1727</v>
      </c>
      <c r="G70" s="82">
        <v>93</v>
      </c>
      <c r="H70" s="82">
        <v>158</v>
      </c>
      <c r="I70" s="82">
        <v>251</v>
      </c>
      <c r="J70" s="81">
        <v>581</v>
      </c>
      <c r="K70" s="82">
        <v>1397</v>
      </c>
      <c r="L70" s="82">
        <v>1978</v>
      </c>
    </row>
    <row r="71" spans="3:12" ht="12.75">
      <c r="C71" s="242" t="s">
        <v>393</v>
      </c>
      <c r="D71" s="81">
        <v>252</v>
      </c>
      <c r="E71" s="82">
        <v>203</v>
      </c>
      <c r="F71" s="83">
        <v>455</v>
      </c>
      <c r="G71" s="82">
        <v>1</v>
      </c>
      <c r="H71" s="82">
        <v>2</v>
      </c>
      <c r="I71" s="82">
        <v>3</v>
      </c>
      <c r="J71" s="81">
        <v>253</v>
      </c>
      <c r="K71" s="82">
        <v>205</v>
      </c>
      <c r="L71" s="82">
        <v>458</v>
      </c>
    </row>
    <row r="72" spans="3:12" ht="12.75">
      <c r="C72" s="242" t="s">
        <v>566</v>
      </c>
      <c r="D72" s="81">
        <v>11</v>
      </c>
      <c r="E72" s="82">
        <v>78</v>
      </c>
      <c r="F72" s="83">
        <v>89</v>
      </c>
      <c r="G72" s="82">
        <v>3</v>
      </c>
      <c r="H72" s="82">
        <v>32</v>
      </c>
      <c r="I72" s="82">
        <v>35</v>
      </c>
      <c r="J72" s="81">
        <v>14</v>
      </c>
      <c r="K72" s="82">
        <v>110</v>
      </c>
      <c r="L72" s="82">
        <v>124</v>
      </c>
    </row>
    <row r="73" spans="3:12" ht="12.75">
      <c r="C73" s="242" t="s">
        <v>404</v>
      </c>
      <c r="D73" s="81">
        <v>202</v>
      </c>
      <c r="E73" s="82">
        <v>612</v>
      </c>
      <c r="F73" s="83">
        <v>814</v>
      </c>
      <c r="G73" s="82">
        <v>89</v>
      </c>
      <c r="H73" s="82">
        <v>402</v>
      </c>
      <c r="I73" s="82">
        <v>491</v>
      </c>
      <c r="J73" s="81">
        <v>291</v>
      </c>
      <c r="K73" s="82">
        <v>1014</v>
      </c>
      <c r="L73" s="82">
        <v>1305</v>
      </c>
    </row>
    <row r="74" spans="3:12" ht="12.75">
      <c r="C74" s="244" t="s">
        <v>194</v>
      </c>
      <c r="D74" s="81">
        <v>3798</v>
      </c>
      <c r="E74" s="82">
        <v>2330</v>
      </c>
      <c r="F74" s="83">
        <v>6128</v>
      </c>
      <c r="G74" s="82">
        <v>153</v>
      </c>
      <c r="H74" s="82">
        <v>101</v>
      </c>
      <c r="I74" s="82">
        <v>254</v>
      </c>
      <c r="J74" s="81">
        <v>3951</v>
      </c>
      <c r="K74" s="82">
        <v>2431</v>
      </c>
      <c r="L74" s="82">
        <v>6382</v>
      </c>
    </row>
    <row r="75" spans="3:12" ht="25.5" customHeight="1">
      <c r="C75" s="244" t="s">
        <v>409</v>
      </c>
      <c r="D75" s="81">
        <v>116</v>
      </c>
      <c r="E75" s="82">
        <v>192</v>
      </c>
      <c r="F75" s="83">
        <v>308</v>
      </c>
      <c r="G75" s="82">
        <v>6</v>
      </c>
      <c r="H75" s="82">
        <v>24</v>
      </c>
      <c r="I75" s="82">
        <v>30</v>
      </c>
      <c r="J75" s="81">
        <v>122</v>
      </c>
      <c r="K75" s="82">
        <v>216</v>
      </c>
      <c r="L75" s="82">
        <v>338</v>
      </c>
    </row>
    <row r="76" spans="3:12" ht="12.75">
      <c r="C76" s="242" t="s">
        <v>405</v>
      </c>
      <c r="D76" s="81">
        <v>451</v>
      </c>
      <c r="E76" s="82">
        <v>1402</v>
      </c>
      <c r="F76" s="83">
        <v>1853</v>
      </c>
      <c r="G76" s="82">
        <v>31</v>
      </c>
      <c r="H76" s="82">
        <v>107</v>
      </c>
      <c r="I76" s="82">
        <v>138</v>
      </c>
      <c r="J76" s="81">
        <v>482</v>
      </c>
      <c r="K76" s="82">
        <v>1509</v>
      </c>
      <c r="L76" s="82">
        <v>1991</v>
      </c>
    </row>
    <row r="77" spans="3:12" ht="12.75">
      <c r="C77" s="242" t="s">
        <v>406</v>
      </c>
      <c r="D77" s="81">
        <v>1241</v>
      </c>
      <c r="E77" s="82">
        <v>1706</v>
      </c>
      <c r="F77" s="83">
        <v>2947</v>
      </c>
      <c r="G77" s="82">
        <v>112</v>
      </c>
      <c r="H77" s="82">
        <v>86</v>
      </c>
      <c r="I77" s="82">
        <v>198</v>
      </c>
      <c r="J77" s="81">
        <v>1353</v>
      </c>
      <c r="K77" s="82">
        <v>1792</v>
      </c>
      <c r="L77" s="82">
        <v>3145</v>
      </c>
    </row>
    <row r="78" spans="3:12" ht="12.75">
      <c r="C78" s="242" t="s">
        <v>407</v>
      </c>
      <c r="D78" s="81">
        <v>865</v>
      </c>
      <c r="E78" s="82">
        <v>454</v>
      </c>
      <c r="F78" s="83">
        <v>1319</v>
      </c>
      <c r="G78" s="82">
        <v>39</v>
      </c>
      <c r="H78" s="82">
        <v>17</v>
      </c>
      <c r="I78" s="82">
        <v>56</v>
      </c>
      <c r="J78" s="81">
        <v>904</v>
      </c>
      <c r="K78" s="82">
        <v>471</v>
      </c>
      <c r="L78" s="82">
        <v>1375</v>
      </c>
    </row>
    <row r="79" spans="3:12" ht="12.75">
      <c r="C79" s="242" t="s">
        <v>147</v>
      </c>
      <c r="D79" s="81">
        <v>239</v>
      </c>
      <c r="E79" s="82">
        <v>451</v>
      </c>
      <c r="F79" s="83">
        <v>690</v>
      </c>
      <c r="G79" s="82">
        <v>34</v>
      </c>
      <c r="H79" s="82">
        <v>46</v>
      </c>
      <c r="I79" s="82">
        <v>80</v>
      </c>
      <c r="J79" s="81">
        <v>273</v>
      </c>
      <c r="K79" s="82">
        <v>497</v>
      </c>
      <c r="L79" s="82">
        <v>770</v>
      </c>
    </row>
    <row r="80" spans="3:12" ht="12.75" customHeight="1">
      <c r="C80" s="244" t="s">
        <v>195</v>
      </c>
      <c r="D80" s="81">
        <v>51</v>
      </c>
      <c r="E80" s="82">
        <v>73</v>
      </c>
      <c r="F80" s="83">
        <v>124</v>
      </c>
      <c r="G80" s="82">
        <v>43</v>
      </c>
      <c r="H80" s="82">
        <v>23</v>
      </c>
      <c r="I80" s="82">
        <v>66</v>
      </c>
      <c r="J80" s="81">
        <v>94</v>
      </c>
      <c r="K80" s="82">
        <v>96</v>
      </c>
      <c r="L80" s="82">
        <v>190</v>
      </c>
    </row>
    <row r="81" spans="3:12" ht="12.75">
      <c r="C81" s="244" t="s">
        <v>395</v>
      </c>
      <c r="D81" s="81">
        <v>2238</v>
      </c>
      <c r="E81" s="82">
        <v>1712</v>
      </c>
      <c r="F81" s="83">
        <v>3950</v>
      </c>
      <c r="G81" s="82">
        <v>177</v>
      </c>
      <c r="H81" s="82">
        <v>169</v>
      </c>
      <c r="I81" s="82">
        <v>346</v>
      </c>
      <c r="J81" s="81">
        <v>2415</v>
      </c>
      <c r="K81" s="82">
        <v>1881</v>
      </c>
      <c r="L81" s="82">
        <v>4296</v>
      </c>
    </row>
    <row r="82" spans="3:12" ht="12.75">
      <c r="C82" s="244" t="s">
        <v>396</v>
      </c>
      <c r="D82" s="81">
        <v>4983</v>
      </c>
      <c r="E82" s="82">
        <v>619</v>
      </c>
      <c r="F82" s="83">
        <v>5602</v>
      </c>
      <c r="G82" s="82">
        <v>240</v>
      </c>
      <c r="H82" s="82">
        <v>84</v>
      </c>
      <c r="I82" s="82">
        <v>324</v>
      </c>
      <c r="J82" s="81">
        <v>5223</v>
      </c>
      <c r="K82" s="82">
        <v>703</v>
      </c>
      <c r="L82" s="82">
        <v>5926</v>
      </c>
    </row>
    <row r="83" spans="3:12" ht="12.75">
      <c r="C83" s="242" t="s">
        <v>139</v>
      </c>
      <c r="D83" s="81">
        <v>1078</v>
      </c>
      <c r="E83" s="82">
        <v>1504</v>
      </c>
      <c r="F83" s="83">
        <v>2582</v>
      </c>
      <c r="G83" s="82">
        <v>65</v>
      </c>
      <c r="H83" s="82">
        <v>86</v>
      </c>
      <c r="I83" s="82">
        <v>151</v>
      </c>
      <c r="J83" s="81">
        <v>1143</v>
      </c>
      <c r="K83" s="82">
        <v>1590</v>
      </c>
      <c r="L83" s="82">
        <v>2733</v>
      </c>
    </row>
    <row r="84" spans="3:12" ht="12.75">
      <c r="C84" s="242" t="s">
        <v>148</v>
      </c>
      <c r="D84" s="81">
        <v>166</v>
      </c>
      <c r="E84" s="82">
        <v>96</v>
      </c>
      <c r="F84" s="83">
        <v>262</v>
      </c>
      <c r="G84" s="82">
        <v>16</v>
      </c>
      <c r="H84" s="82">
        <v>11</v>
      </c>
      <c r="I84" s="82">
        <v>27</v>
      </c>
      <c r="J84" s="81">
        <v>182</v>
      </c>
      <c r="K84" s="82">
        <v>107</v>
      </c>
      <c r="L84" s="82">
        <v>289</v>
      </c>
    </row>
    <row r="85" spans="3:12" ht="12" customHeight="1">
      <c r="C85" s="256" t="s">
        <v>146</v>
      </c>
      <c r="D85" s="81">
        <v>687</v>
      </c>
      <c r="E85" s="82">
        <v>3189</v>
      </c>
      <c r="F85" s="83">
        <v>3876</v>
      </c>
      <c r="G85" s="82">
        <v>68</v>
      </c>
      <c r="H85" s="82">
        <v>189</v>
      </c>
      <c r="I85" s="82">
        <v>257</v>
      </c>
      <c r="J85" s="81">
        <v>755</v>
      </c>
      <c r="K85" s="82">
        <v>3378</v>
      </c>
      <c r="L85" s="82">
        <v>4133</v>
      </c>
    </row>
    <row r="86" spans="3:12" ht="12.75">
      <c r="C86" s="256" t="s">
        <v>196</v>
      </c>
      <c r="D86" s="81">
        <v>2846</v>
      </c>
      <c r="E86" s="82">
        <v>4723</v>
      </c>
      <c r="F86" s="83">
        <v>7569</v>
      </c>
      <c r="G86" s="82">
        <v>102</v>
      </c>
      <c r="H86" s="82">
        <v>199</v>
      </c>
      <c r="I86" s="82">
        <v>301</v>
      </c>
      <c r="J86" s="81">
        <v>2948</v>
      </c>
      <c r="K86" s="82">
        <v>4922</v>
      </c>
      <c r="L86" s="82">
        <v>7870</v>
      </c>
    </row>
    <row r="87" spans="3:12" ht="12.75">
      <c r="C87" s="242" t="s">
        <v>140</v>
      </c>
      <c r="D87" s="81">
        <v>73</v>
      </c>
      <c r="E87" s="82">
        <v>512</v>
      </c>
      <c r="F87" s="83">
        <v>585</v>
      </c>
      <c r="G87" s="82">
        <v>0</v>
      </c>
      <c r="H87" s="82">
        <v>9</v>
      </c>
      <c r="I87" s="82">
        <v>9</v>
      </c>
      <c r="J87" s="81">
        <v>73</v>
      </c>
      <c r="K87" s="82">
        <v>521</v>
      </c>
      <c r="L87" s="82">
        <v>594</v>
      </c>
    </row>
    <row r="88" spans="3:12" ht="12.75">
      <c r="C88" s="242" t="s">
        <v>141</v>
      </c>
      <c r="D88" s="81">
        <v>594</v>
      </c>
      <c r="E88" s="82">
        <v>1548</v>
      </c>
      <c r="F88" s="83">
        <v>2142</v>
      </c>
      <c r="G88" s="82">
        <v>31</v>
      </c>
      <c r="H88" s="82">
        <v>97</v>
      </c>
      <c r="I88" s="82">
        <v>128</v>
      </c>
      <c r="J88" s="81">
        <v>625</v>
      </c>
      <c r="K88" s="82">
        <v>1645</v>
      </c>
      <c r="L88" s="82">
        <v>2270</v>
      </c>
    </row>
    <row r="89" spans="3:12" ht="12.75">
      <c r="C89" s="242" t="s">
        <v>149</v>
      </c>
      <c r="D89" s="81">
        <v>106</v>
      </c>
      <c r="E89" s="82">
        <v>179</v>
      </c>
      <c r="F89" s="83">
        <v>285</v>
      </c>
      <c r="G89" s="82">
        <v>30</v>
      </c>
      <c r="H89" s="82">
        <v>22</v>
      </c>
      <c r="I89" s="82">
        <v>52</v>
      </c>
      <c r="J89" s="81">
        <v>136</v>
      </c>
      <c r="K89" s="82">
        <v>201</v>
      </c>
      <c r="L89" s="82">
        <v>337</v>
      </c>
    </row>
    <row r="90" spans="3:12" ht="12.75">
      <c r="C90" s="242" t="s">
        <v>142</v>
      </c>
      <c r="D90" s="81">
        <v>952</v>
      </c>
      <c r="E90" s="82">
        <v>843</v>
      </c>
      <c r="F90" s="83">
        <v>1795</v>
      </c>
      <c r="G90" s="82">
        <v>7</v>
      </c>
      <c r="H90" s="82">
        <v>14</v>
      </c>
      <c r="I90" s="82">
        <v>21</v>
      </c>
      <c r="J90" s="81">
        <v>959</v>
      </c>
      <c r="K90" s="82">
        <v>857</v>
      </c>
      <c r="L90" s="82">
        <v>1816</v>
      </c>
    </row>
    <row r="91" spans="3:12" ht="12.75">
      <c r="C91" s="242" t="s">
        <v>150</v>
      </c>
      <c r="D91" s="81">
        <v>468</v>
      </c>
      <c r="E91" s="82">
        <v>1346</v>
      </c>
      <c r="F91" s="83">
        <v>1814</v>
      </c>
      <c r="G91" s="82">
        <v>33</v>
      </c>
      <c r="H91" s="82">
        <v>93</v>
      </c>
      <c r="I91" s="82">
        <v>126</v>
      </c>
      <c r="J91" s="81">
        <v>501</v>
      </c>
      <c r="K91" s="82">
        <v>1439</v>
      </c>
      <c r="L91" s="82">
        <v>1940</v>
      </c>
    </row>
    <row r="92" spans="3:12" ht="12.75">
      <c r="C92" s="242" t="s">
        <v>143</v>
      </c>
      <c r="D92" s="81">
        <v>2308</v>
      </c>
      <c r="E92" s="82">
        <v>708</v>
      </c>
      <c r="F92" s="83">
        <v>3016</v>
      </c>
      <c r="G92" s="82">
        <v>45</v>
      </c>
      <c r="H92" s="82">
        <v>19</v>
      </c>
      <c r="I92" s="82">
        <v>64</v>
      </c>
      <c r="J92" s="81">
        <v>2353</v>
      </c>
      <c r="K92" s="82">
        <v>727</v>
      </c>
      <c r="L92" s="82">
        <v>3080</v>
      </c>
    </row>
    <row r="93" spans="3:12" ht="12.75">
      <c r="C93" s="242" t="s">
        <v>151</v>
      </c>
      <c r="D93" s="81">
        <v>32</v>
      </c>
      <c r="E93" s="82">
        <v>5</v>
      </c>
      <c r="F93" s="83">
        <v>37</v>
      </c>
      <c r="G93" s="82">
        <v>3</v>
      </c>
      <c r="H93" s="82">
        <v>0</v>
      </c>
      <c r="I93" s="82">
        <v>3</v>
      </c>
      <c r="J93" s="81">
        <v>35</v>
      </c>
      <c r="K93" s="82">
        <v>5</v>
      </c>
      <c r="L93" s="82">
        <v>40</v>
      </c>
    </row>
    <row r="94" spans="3:12" ht="12.75">
      <c r="C94" s="242" t="s">
        <v>144</v>
      </c>
      <c r="D94" s="81">
        <v>2695</v>
      </c>
      <c r="E94" s="82">
        <v>1150</v>
      </c>
      <c r="F94" s="83">
        <v>3845</v>
      </c>
      <c r="G94" s="82">
        <v>118</v>
      </c>
      <c r="H94" s="82">
        <v>76</v>
      </c>
      <c r="I94" s="82">
        <v>194</v>
      </c>
      <c r="J94" s="81">
        <v>2813</v>
      </c>
      <c r="K94" s="82">
        <v>1226</v>
      </c>
      <c r="L94" s="82">
        <v>4039</v>
      </c>
    </row>
    <row r="95" spans="3:12" ht="12.75">
      <c r="C95" s="242" t="s">
        <v>145</v>
      </c>
      <c r="D95" s="81">
        <v>350</v>
      </c>
      <c r="E95" s="82">
        <v>197</v>
      </c>
      <c r="F95" s="83">
        <v>547</v>
      </c>
      <c r="G95" s="84">
        <v>103</v>
      </c>
      <c r="H95" s="82">
        <v>92</v>
      </c>
      <c r="I95" s="84">
        <v>195</v>
      </c>
      <c r="J95" s="81">
        <v>453</v>
      </c>
      <c r="K95" s="84">
        <v>289</v>
      </c>
      <c r="L95" s="84">
        <v>742</v>
      </c>
    </row>
    <row r="96" spans="3:14" ht="12.75">
      <c r="C96" s="238" t="s">
        <v>300</v>
      </c>
      <c r="D96" s="85">
        <f>SUM(D67:D95)</f>
        <v>30249</v>
      </c>
      <c r="E96" s="86">
        <f aca="true" t="shared" si="11" ref="E96:L96">SUM(E67:E95)</f>
        <v>31178</v>
      </c>
      <c r="F96" s="87">
        <f t="shared" si="11"/>
        <v>61427</v>
      </c>
      <c r="G96" s="86">
        <f t="shared" si="11"/>
        <v>1805</v>
      </c>
      <c r="H96" s="86">
        <f t="shared" si="11"/>
        <v>2407</v>
      </c>
      <c r="I96" s="86">
        <f t="shared" si="11"/>
        <v>4212</v>
      </c>
      <c r="J96" s="85">
        <f t="shared" si="11"/>
        <v>32054</v>
      </c>
      <c r="K96" s="86">
        <f t="shared" si="11"/>
        <v>33585</v>
      </c>
      <c r="L96" s="86">
        <f t="shared" si="11"/>
        <v>65639</v>
      </c>
      <c r="N96" s="9"/>
    </row>
    <row r="97" spans="2:12" ht="12.75">
      <c r="B97" s="1" t="s">
        <v>539</v>
      </c>
      <c r="C97" s="238"/>
      <c r="D97" s="90"/>
      <c r="E97" s="176"/>
      <c r="F97" s="177"/>
      <c r="G97" s="176"/>
      <c r="H97" s="176"/>
      <c r="I97" s="176"/>
      <c r="J97" s="90"/>
      <c r="K97" s="176"/>
      <c r="L97" s="176"/>
    </row>
    <row r="98" spans="3:12" ht="12.75">
      <c r="C98" s="244" t="s">
        <v>401</v>
      </c>
      <c r="D98" s="81">
        <v>101</v>
      </c>
      <c r="E98" s="82">
        <v>193</v>
      </c>
      <c r="F98" s="83">
        <v>294</v>
      </c>
      <c r="G98" s="82">
        <v>6</v>
      </c>
      <c r="H98" s="82">
        <v>12</v>
      </c>
      <c r="I98" s="82">
        <v>18</v>
      </c>
      <c r="J98" s="81">
        <v>107</v>
      </c>
      <c r="K98" s="82">
        <v>205</v>
      </c>
      <c r="L98" s="82">
        <v>312</v>
      </c>
    </row>
    <row r="99" spans="1:12" s="140" customFormat="1" ht="78" customHeight="1">
      <c r="A99" s="97"/>
      <c r="B99" s="97"/>
      <c r="C99" s="481" t="s">
        <v>778</v>
      </c>
      <c r="D99" s="81">
        <v>2</v>
      </c>
      <c r="E99" s="82">
        <v>1</v>
      </c>
      <c r="F99" s="83">
        <v>3</v>
      </c>
      <c r="G99" s="82">
        <v>19</v>
      </c>
      <c r="H99" s="82">
        <v>25</v>
      </c>
      <c r="I99" s="82">
        <v>44</v>
      </c>
      <c r="J99" s="81">
        <v>21</v>
      </c>
      <c r="K99" s="82">
        <v>26</v>
      </c>
      <c r="L99" s="82">
        <v>47</v>
      </c>
    </row>
    <row r="100" spans="3:12" ht="12.75">
      <c r="C100" s="244" t="s">
        <v>152</v>
      </c>
      <c r="D100" s="81">
        <v>29</v>
      </c>
      <c r="E100" s="82">
        <v>53</v>
      </c>
      <c r="F100" s="83">
        <v>82</v>
      </c>
      <c r="G100" s="82">
        <v>10</v>
      </c>
      <c r="H100" s="82">
        <v>38</v>
      </c>
      <c r="I100" s="82">
        <v>48</v>
      </c>
      <c r="J100" s="81">
        <v>39</v>
      </c>
      <c r="K100" s="82">
        <v>91</v>
      </c>
      <c r="L100" s="82">
        <v>130</v>
      </c>
    </row>
    <row r="101" spans="3:12" ht="12.75">
      <c r="C101" s="244" t="s">
        <v>391</v>
      </c>
      <c r="D101" s="81">
        <v>348</v>
      </c>
      <c r="E101" s="82">
        <v>486</v>
      </c>
      <c r="F101" s="83">
        <v>834</v>
      </c>
      <c r="G101" s="82">
        <v>85</v>
      </c>
      <c r="H101" s="82">
        <v>95</v>
      </c>
      <c r="I101" s="82">
        <v>180</v>
      </c>
      <c r="J101" s="81">
        <v>433</v>
      </c>
      <c r="K101" s="82">
        <v>581</v>
      </c>
      <c r="L101" s="82">
        <v>1014</v>
      </c>
    </row>
    <row r="102" spans="3:12" ht="12.75">
      <c r="C102" s="244" t="s">
        <v>153</v>
      </c>
      <c r="D102" s="81">
        <v>79</v>
      </c>
      <c r="E102" s="82">
        <v>113</v>
      </c>
      <c r="F102" s="83">
        <v>192</v>
      </c>
      <c r="G102" s="82">
        <v>16</v>
      </c>
      <c r="H102" s="82">
        <v>20</v>
      </c>
      <c r="I102" s="82">
        <v>36</v>
      </c>
      <c r="J102" s="81">
        <v>95</v>
      </c>
      <c r="K102" s="82">
        <v>133</v>
      </c>
      <c r="L102" s="82">
        <v>228</v>
      </c>
    </row>
    <row r="103" spans="3:12" ht="12.75">
      <c r="C103" s="244" t="s">
        <v>402</v>
      </c>
      <c r="D103" s="81">
        <v>806</v>
      </c>
      <c r="E103" s="82">
        <v>1176</v>
      </c>
      <c r="F103" s="83">
        <v>1982</v>
      </c>
      <c r="G103" s="82">
        <v>93</v>
      </c>
      <c r="H103" s="82">
        <v>135</v>
      </c>
      <c r="I103" s="82">
        <v>228</v>
      </c>
      <c r="J103" s="81">
        <v>899</v>
      </c>
      <c r="K103" s="82">
        <v>1311</v>
      </c>
      <c r="L103" s="82">
        <v>2210</v>
      </c>
    </row>
    <row r="104" spans="3:12" ht="12.75">
      <c r="C104" s="244" t="s">
        <v>403</v>
      </c>
      <c r="D104" s="81">
        <v>151</v>
      </c>
      <c r="E104" s="82">
        <v>486</v>
      </c>
      <c r="F104" s="83">
        <v>637</v>
      </c>
      <c r="G104" s="82">
        <v>54</v>
      </c>
      <c r="H104" s="82">
        <v>90</v>
      </c>
      <c r="I104" s="82">
        <v>144</v>
      </c>
      <c r="J104" s="81">
        <v>205</v>
      </c>
      <c r="K104" s="82">
        <v>576</v>
      </c>
      <c r="L104" s="82">
        <v>781</v>
      </c>
    </row>
    <row r="105" spans="3:12" ht="12.75">
      <c r="C105" s="244" t="s">
        <v>393</v>
      </c>
      <c r="D105" s="81">
        <v>96</v>
      </c>
      <c r="E105" s="82">
        <v>75</v>
      </c>
      <c r="F105" s="83">
        <v>171</v>
      </c>
      <c r="G105" s="82">
        <v>1</v>
      </c>
      <c r="H105" s="82">
        <v>1</v>
      </c>
      <c r="I105" s="82">
        <v>2</v>
      </c>
      <c r="J105" s="81">
        <v>97</v>
      </c>
      <c r="K105" s="82">
        <v>76</v>
      </c>
      <c r="L105" s="82">
        <v>173</v>
      </c>
    </row>
    <row r="106" spans="3:12" ht="12.75">
      <c r="C106" s="244" t="s">
        <v>566</v>
      </c>
      <c r="D106" s="81">
        <v>2</v>
      </c>
      <c r="E106" s="82">
        <v>13</v>
      </c>
      <c r="F106" s="83">
        <v>15</v>
      </c>
      <c r="G106" s="82">
        <v>1</v>
      </c>
      <c r="H106" s="82">
        <v>6</v>
      </c>
      <c r="I106" s="82">
        <v>7</v>
      </c>
      <c r="J106" s="81">
        <v>3</v>
      </c>
      <c r="K106" s="82">
        <v>19</v>
      </c>
      <c r="L106" s="82">
        <v>22</v>
      </c>
    </row>
    <row r="107" spans="3:12" ht="12.75">
      <c r="C107" s="244" t="s">
        <v>404</v>
      </c>
      <c r="D107" s="81">
        <v>154</v>
      </c>
      <c r="E107" s="82">
        <v>437</v>
      </c>
      <c r="F107" s="83">
        <v>591</v>
      </c>
      <c r="G107" s="82">
        <v>53</v>
      </c>
      <c r="H107" s="82">
        <v>207</v>
      </c>
      <c r="I107" s="82">
        <v>260</v>
      </c>
      <c r="J107" s="81">
        <v>207</v>
      </c>
      <c r="K107" s="82">
        <v>644</v>
      </c>
      <c r="L107" s="82">
        <v>851</v>
      </c>
    </row>
    <row r="108" spans="1:12" s="127" customFormat="1" ht="12.75">
      <c r="A108" s="126"/>
      <c r="B108" s="126"/>
      <c r="C108" s="244" t="s">
        <v>194</v>
      </c>
      <c r="D108" s="243">
        <v>2528</v>
      </c>
      <c r="E108" s="224">
        <v>1542</v>
      </c>
      <c r="F108" s="260">
        <v>4070</v>
      </c>
      <c r="G108" s="224">
        <v>338</v>
      </c>
      <c r="H108" s="224">
        <v>358</v>
      </c>
      <c r="I108" s="224">
        <v>696</v>
      </c>
      <c r="J108" s="243">
        <v>2866</v>
      </c>
      <c r="K108" s="224">
        <v>1900</v>
      </c>
      <c r="L108" s="224">
        <v>4766</v>
      </c>
    </row>
    <row r="109" spans="1:12" s="482" customFormat="1" ht="39" customHeight="1">
      <c r="A109" s="126"/>
      <c r="B109" s="126"/>
      <c r="C109" s="481" t="s">
        <v>719</v>
      </c>
      <c r="D109" s="243">
        <v>17</v>
      </c>
      <c r="E109" s="224">
        <v>81</v>
      </c>
      <c r="F109" s="260">
        <v>98</v>
      </c>
      <c r="G109" s="224">
        <v>2</v>
      </c>
      <c r="H109" s="224">
        <v>12</v>
      </c>
      <c r="I109" s="224">
        <v>14</v>
      </c>
      <c r="J109" s="243">
        <v>19</v>
      </c>
      <c r="K109" s="224">
        <v>93</v>
      </c>
      <c r="L109" s="224">
        <v>112</v>
      </c>
    </row>
    <row r="110" spans="1:12" s="140" customFormat="1" ht="27" customHeight="1">
      <c r="A110" s="97"/>
      <c r="B110" s="97"/>
      <c r="C110" s="481" t="s">
        <v>409</v>
      </c>
      <c r="D110" s="81">
        <v>12</v>
      </c>
      <c r="E110" s="82">
        <v>50</v>
      </c>
      <c r="F110" s="83">
        <v>62</v>
      </c>
      <c r="G110" s="82">
        <v>0</v>
      </c>
      <c r="H110" s="82">
        <v>6</v>
      </c>
      <c r="I110" s="82">
        <v>6</v>
      </c>
      <c r="J110" s="81">
        <v>12</v>
      </c>
      <c r="K110" s="82">
        <v>56</v>
      </c>
      <c r="L110" s="82">
        <v>68</v>
      </c>
    </row>
    <row r="111" spans="1:12" ht="25.5" customHeight="1">
      <c r="A111" s="97"/>
      <c r="B111" s="97"/>
      <c r="C111" s="244" t="s">
        <v>488</v>
      </c>
      <c r="D111" s="81">
        <v>52</v>
      </c>
      <c r="E111" s="82">
        <v>36</v>
      </c>
      <c r="F111" s="83">
        <v>88</v>
      </c>
      <c r="G111" s="82">
        <v>24</v>
      </c>
      <c r="H111" s="82">
        <v>10</v>
      </c>
      <c r="I111" s="82">
        <v>34</v>
      </c>
      <c r="J111" s="81">
        <v>76</v>
      </c>
      <c r="K111" s="82">
        <v>46</v>
      </c>
      <c r="L111" s="82">
        <v>122</v>
      </c>
    </row>
    <row r="112" spans="1:12" ht="26.25">
      <c r="A112" s="97"/>
      <c r="B112" s="97"/>
      <c r="C112" s="244" t="s">
        <v>423</v>
      </c>
      <c r="D112" s="81">
        <v>9</v>
      </c>
      <c r="E112" s="82">
        <v>21</v>
      </c>
      <c r="F112" s="83">
        <v>30</v>
      </c>
      <c r="G112" s="82">
        <v>3</v>
      </c>
      <c r="H112" s="82">
        <v>9</v>
      </c>
      <c r="I112" s="82">
        <v>12</v>
      </c>
      <c r="J112" s="81">
        <v>12</v>
      </c>
      <c r="K112" s="82">
        <v>30</v>
      </c>
      <c r="L112" s="82">
        <v>42</v>
      </c>
    </row>
    <row r="113" spans="1:12" s="140" customFormat="1" ht="12.75">
      <c r="A113" s="97"/>
      <c r="B113" s="97"/>
      <c r="C113" s="244" t="s">
        <v>405</v>
      </c>
      <c r="D113" s="81">
        <v>206</v>
      </c>
      <c r="E113" s="82">
        <v>690</v>
      </c>
      <c r="F113" s="83">
        <v>896</v>
      </c>
      <c r="G113" s="82">
        <v>7</v>
      </c>
      <c r="H113" s="82">
        <v>28</v>
      </c>
      <c r="I113" s="82">
        <v>35</v>
      </c>
      <c r="J113" s="81">
        <v>213</v>
      </c>
      <c r="K113" s="82">
        <v>718</v>
      </c>
      <c r="L113" s="82">
        <v>931</v>
      </c>
    </row>
    <row r="114" spans="3:12" ht="12.75">
      <c r="C114" s="244" t="s">
        <v>406</v>
      </c>
      <c r="D114" s="81">
        <v>1428</v>
      </c>
      <c r="E114" s="82">
        <v>2089</v>
      </c>
      <c r="F114" s="83">
        <v>3517</v>
      </c>
      <c r="G114" s="82">
        <v>166</v>
      </c>
      <c r="H114" s="82">
        <v>162</v>
      </c>
      <c r="I114" s="82">
        <v>328</v>
      </c>
      <c r="J114" s="81">
        <v>1594</v>
      </c>
      <c r="K114" s="82">
        <v>2251</v>
      </c>
      <c r="L114" s="82">
        <v>3845</v>
      </c>
    </row>
    <row r="115" spans="1:12" s="140" customFormat="1" ht="25.5" customHeight="1">
      <c r="A115" s="1"/>
      <c r="B115" s="1"/>
      <c r="C115" s="244" t="s">
        <v>154</v>
      </c>
      <c r="D115" s="81">
        <v>8</v>
      </c>
      <c r="E115" s="82">
        <v>6</v>
      </c>
      <c r="F115" s="83">
        <v>14</v>
      </c>
      <c r="G115" s="82">
        <v>24</v>
      </c>
      <c r="H115" s="82">
        <v>17</v>
      </c>
      <c r="I115" s="82">
        <v>41</v>
      </c>
      <c r="J115" s="81">
        <v>32</v>
      </c>
      <c r="K115" s="82">
        <v>23</v>
      </c>
      <c r="L115" s="82">
        <v>55</v>
      </c>
    </row>
    <row r="116" spans="1:12" ht="12.75">
      <c r="A116" s="97"/>
      <c r="B116" s="97"/>
      <c r="C116" s="244" t="s">
        <v>407</v>
      </c>
      <c r="D116" s="81">
        <v>353</v>
      </c>
      <c r="E116" s="82">
        <v>155</v>
      </c>
      <c r="F116" s="83">
        <v>508</v>
      </c>
      <c r="G116" s="82">
        <v>11</v>
      </c>
      <c r="H116" s="82">
        <v>4</v>
      </c>
      <c r="I116" s="82">
        <v>15</v>
      </c>
      <c r="J116" s="81">
        <v>364</v>
      </c>
      <c r="K116" s="82">
        <v>159</v>
      </c>
      <c r="L116" s="82">
        <v>523</v>
      </c>
    </row>
    <row r="117" spans="1:12" s="140" customFormat="1" ht="26.25">
      <c r="A117" s="1"/>
      <c r="B117" s="1"/>
      <c r="C117" s="244" t="s">
        <v>162</v>
      </c>
      <c r="D117" s="81">
        <v>29</v>
      </c>
      <c r="E117" s="82">
        <v>26</v>
      </c>
      <c r="F117" s="83">
        <v>55</v>
      </c>
      <c r="G117" s="82">
        <v>69</v>
      </c>
      <c r="H117" s="82">
        <v>84</v>
      </c>
      <c r="I117" s="82">
        <v>153</v>
      </c>
      <c r="J117" s="81">
        <v>98</v>
      </c>
      <c r="K117" s="82">
        <v>110</v>
      </c>
      <c r="L117" s="82">
        <v>208</v>
      </c>
    </row>
    <row r="118" spans="1:12" ht="12.75">
      <c r="A118" s="97"/>
      <c r="B118" s="97"/>
      <c r="C118" s="244" t="s">
        <v>147</v>
      </c>
      <c r="D118" s="81">
        <v>63</v>
      </c>
      <c r="E118" s="82">
        <v>129</v>
      </c>
      <c r="F118" s="83">
        <v>192</v>
      </c>
      <c r="G118" s="82">
        <v>3</v>
      </c>
      <c r="H118" s="82">
        <v>7</v>
      </c>
      <c r="I118" s="82">
        <v>10</v>
      </c>
      <c r="J118" s="81">
        <v>66</v>
      </c>
      <c r="K118" s="82">
        <v>136</v>
      </c>
      <c r="L118" s="82">
        <v>202</v>
      </c>
    </row>
    <row r="119" spans="3:12" ht="12.75" customHeight="1">
      <c r="C119" s="244" t="s">
        <v>195</v>
      </c>
      <c r="D119" s="81">
        <v>53</v>
      </c>
      <c r="E119" s="82">
        <v>45</v>
      </c>
      <c r="F119" s="83">
        <v>98</v>
      </c>
      <c r="G119" s="82">
        <v>106</v>
      </c>
      <c r="H119" s="82">
        <v>40</v>
      </c>
      <c r="I119" s="82">
        <v>146</v>
      </c>
      <c r="J119" s="81">
        <v>159</v>
      </c>
      <c r="K119" s="82">
        <v>85</v>
      </c>
      <c r="L119" s="82">
        <v>244</v>
      </c>
    </row>
    <row r="120" spans="3:12" ht="12.75">
      <c r="C120" s="244" t="s">
        <v>395</v>
      </c>
      <c r="D120" s="81">
        <v>1151</v>
      </c>
      <c r="E120" s="82">
        <v>766</v>
      </c>
      <c r="F120" s="83">
        <v>1917</v>
      </c>
      <c r="G120" s="82">
        <v>223</v>
      </c>
      <c r="H120" s="82">
        <v>275</v>
      </c>
      <c r="I120" s="82">
        <v>498</v>
      </c>
      <c r="J120" s="81">
        <v>1374</v>
      </c>
      <c r="K120" s="82">
        <v>1041</v>
      </c>
      <c r="L120" s="82">
        <v>2415</v>
      </c>
    </row>
    <row r="121" spans="3:12" ht="12.75">
      <c r="C121" s="244" t="s">
        <v>396</v>
      </c>
      <c r="D121" s="81">
        <v>2359</v>
      </c>
      <c r="E121" s="82">
        <v>297</v>
      </c>
      <c r="F121" s="83">
        <v>2656</v>
      </c>
      <c r="G121" s="82">
        <v>92</v>
      </c>
      <c r="H121" s="82">
        <v>58</v>
      </c>
      <c r="I121" s="82">
        <v>150</v>
      </c>
      <c r="J121" s="81">
        <v>2451</v>
      </c>
      <c r="K121" s="82">
        <v>355</v>
      </c>
      <c r="L121" s="82">
        <v>2806</v>
      </c>
    </row>
    <row r="122" spans="1:12" ht="12.75">
      <c r="A122" s="97"/>
      <c r="B122" s="97"/>
      <c r="C122" s="244" t="s">
        <v>139</v>
      </c>
      <c r="D122" s="81">
        <v>770</v>
      </c>
      <c r="E122" s="82">
        <v>1032</v>
      </c>
      <c r="F122" s="83">
        <v>1802</v>
      </c>
      <c r="G122" s="82">
        <v>123</v>
      </c>
      <c r="H122" s="82">
        <v>254</v>
      </c>
      <c r="I122" s="82">
        <v>377</v>
      </c>
      <c r="J122" s="81">
        <v>893</v>
      </c>
      <c r="K122" s="82">
        <v>1286</v>
      </c>
      <c r="L122" s="82">
        <v>2179</v>
      </c>
    </row>
    <row r="123" spans="3:12" ht="12.75">
      <c r="C123" s="244" t="s">
        <v>155</v>
      </c>
      <c r="D123" s="81">
        <v>57</v>
      </c>
      <c r="E123" s="82">
        <v>224</v>
      </c>
      <c r="F123" s="83">
        <v>281</v>
      </c>
      <c r="G123" s="82">
        <v>2</v>
      </c>
      <c r="H123" s="82">
        <v>16</v>
      </c>
      <c r="I123" s="82">
        <v>18</v>
      </c>
      <c r="J123" s="81">
        <v>59</v>
      </c>
      <c r="K123" s="82">
        <v>240</v>
      </c>
      <c r="L123" s="82">
        <v>299</v>
      </c>
    </row>
    <row r="124" spans="3:12" ht="12.75">
      <c r="C124" s="254" t="s">
        <v>156</v>
      </c>
      <c r="D124" s="81">
        <v>43</v>
      </c>
      <c r="E124" s="82">
        <v>27</v>
      </c>
      <c r="F124" s="83">
        <v>70</v>
      </c>
      <c r="G124" s="82">
        <v>1</v>
      </c>
      <c r="H124" s="82">
        <v>5</v>
      </c>
      <c r="I124" s="82">
        <v>6</v>
      </c>
      <c r="J124" s="81">
        <v>44</v>
      </c>
      <c r="K124" s="82">
        <v>32</v>
      </c>
      <c r="L124" s="82">
        <v>76</v>
      </c>
    </row>
    <row r="125" spans="3:12" ht="12.75">
      <c r="C125" s="254" t="s">
        <v>148</v>
      </c>
      <c r="D125" s="81">
        <v>60</v>
      </c>
      <c r="E125" s="82">
        <v>45</v>
      </c>
      <c r="F125" s="83">
        <v>105</v>
      </c>
      <c r="G125" s="82">
        <v>6</v>
      </c>
      <c r="H125" s="82">
        <v>2</v>
      </c>
      <c r="I125" s="82">
        <v>8</v>
      </c>
      <c r="J125" s="81">
        <v>66</v>
      </c>
      <c r="K125" s="82">
        <v>47</v>
      </c>
      <c r="L125" s="82">
        <v>113</v>
      </c>
    </row>
    <row r="126" spans="1:12" s="140" customFormat="1" ht="12.75">
      <c r="A126" s="1"/>
      <c r="B126" s="1"/>
      <c r="C126" s="244" t="s">
        <v>146</v>
      </c>
      <c r="D126" s="81">
        <v>487</v>
      </c>
      <c r="E126" s="82">
        <v>3012</v>
      </c>
      <c r="F126" s="83">
        <v>3499</v>
      </c>
      <c r="G126" s="82">
        <v>101</v>
      </c>
      <c r="H126" s="82">
        <v>327</v>
      </c>
      <c r="I126" s="82">
        <v>428</v>
      </c>
      <c r="J126" s="81">
        <v>588</v>
      </c>
      <c r="K126" s="82">
        <v>3339</v>
      </c>
      <c r="L126" s="82">
        <v>3927</v>
      </c>
    </row>
    <row r="127" spans="3:12" ht="12.75">
      <c r="C127" s="244" t="s">
        <v>196</v>
      </c>
      <c r="D127" s="81">
        <v>1418</v>
      </c>
      <c r="E127" s="82">
        <v>2285</v>
      </c>
      <c r="F127" s="83">
        <v>3703</v>
      </c>
      <c r="G127" s="82">
        <v>31</v>
      </c>
      <c r="H127" s="82">
        <v>87</v>
      </c>
      <c r="I127" s="82">
        <v>118</v>
      </c>
      <c r="J127" s="81">
        <v>1449</v>
      </c>
      <c r="K127" s="82">
        <v>2372</v>
      </c>
      <c r="L127" s="82">
        <v>3821</v>
      </c>
    </row>
    <row r="128" spans="1:12" ht="12.75">
      <c r="A128" s="97"/>
      <c r="B128" s="97"/>
      <c r="C128" s="244" t="s">
        <v>140</v>
      </c>
      <c r="D128" s="81">
        <v>160</v>
      </c>
      <c r="E128" s="82">
        <v>655</v>
      </c>
      <c r="F128" s="83">
        <v>815</v>
      </c>
      <c r="G128" s="82">
        <v>7</v>
      </c>
      <c r="H128" s="82">
        <v>36</v>
      </c>
      <c r="I128" s="82">
        <v>43</v>
      </c>
      <c r="J128" s="81">
        <v>167</v>
      </c>
      <c r="K128" s="82">
        <v>691</v>
      </c>
      <c r="L128" s="82">
        <v>858</v>
      </c>
    </row>
    <row r="129" spans="3:12" ht="12.75">
      <c r="C129" s="244" t="s">
        <v>141</v>
      </c>
      <c r="D129" s="81">
        <v>257</v>
      </c>
      <c r="E129" s="82">
        <v>723</v>
      </c>
      <c r="F129" s="83">
        <v>980</v>
      </c>
      <c r="G129" s="82">
        <v>29</v>
      </c>
      <c r="H129" s="82">
        <v>100</v>
      </c>
      <c r="I129" s="82">
        <v>129</v>
      </c>
      <c r="J129" s="81">
        <v>286</v>
      </c>
      <c r="K129" s="82">
        <v>823</v>
      </c>
      <c r="L129" s="82">
        <v>1109</v>
      </c>
    </row>
    <row r="130" spans="3:12" ht="12.75">
      <c r="C130" s="244" t="s">
        <v>149</v>
      </c>
      <c r="D130" s="81">
        <v>63</v>
      </c>
      <c r="E130" s="82">
        <v>121</v>
      </c>
      <c r="F130" s="83">
        <v>184</v>
      </c>
      <c r="G130" s="82">
        <v>16</v>
      </c>
      <c r="H130" s="82">
        <v>15</v>
      </c>
      <c r="I130" s="82">
        <v>31</v>
      </c>
      <c r="J130" s="81">
        <v>79</v>
      </c>
      <c r="K130" s="82">
        <v>136</v>
      </c>
      <c r="L130" s="82">
        <v>215</v>
      </c>
    </row>
    <row r="131" spans="1:12" s="140" customFormat="1" ht="12.75">
      <c r="A131" s="1"/>
      <c r="B131" s="1"/>
      <c r="C131" s="244" t="s">
        <v>142</v>
      </c>
      <c r="D131" s="81">
        <v>494</v>
      </c>
      <c r="E131" s="82">
        <v>447</v>
      </c>
      <c r="F131" s="83">
        <v>941</v>
      </c>
      <c r="G131" s="82">
        <v>177</v>
      </c>
      <c r="H131" s="82">
        <v>217</v>
      </c>
      <c r="I131" s="82">
        <v>394</v>
      </c>
      <c r="J131" s="81">
        <v>671</v>
      </c>
      <c r="K131" s="82">
        <v>664</v>
      </c>
      <c r="L131" s="82">
        <v>1335</v>
      </c>
    </row>
    <row r="132" spans="1:12" s="140" customFormat="1" ht="26.25">
      <c r="A132" s="1"/>
      <c r="B132" s="1"/>
      <c r="C132" s="244" t="s">
        <v>157</v>
      </c>
      <c r="D132" s="81">
        <v>0</v>
      </c>
      <c r="E132" s="82">
        <v>1</v>
      </c>
      <c r="F132" s="83">
        <v>1</v>
      </c>
      <c r="G132" s="82">
        <v>39</v>
      </c>
      <c r="H132" s="82">
        <v>22</v>
      </c>
      <c r="I132" s="82">
        <v>61</v>
      </c>
      <c r="J132" s="81">
        <v>39</v>
      </c>
      <c r="K132" s="82">
        <v>23</v>
      </c>
      <c r="L132" s="82">
        <v>62</v>
      </c>
    </row>
    <row r="133" spans="1:12" ht="26.25">
      <c r="A133" s="97"/>
      <c r="B133" s="97"/>
      <c r="C133" s="244" t="s">
        <v>158</v>
      </c>
      <c r="D133" s="81">
        <v>94</v>
      </c>
      <c r="E133" s="82">
        <v>35</v>
      </c>
      <c r="F133" s="83">
        <v>129</v>
      </c>
      <c r="G133" s="82">
        <v>60</v>
      </c>
      <c r="H133" s="82">
        <v>28</v>
      </c>
      <c r="I133" s="82">
        <v>88</v>
      </c>
      <c r="J133" s="81">
        <v>154</v>
      </c>
      <c r="K133" s="82">
        <v>63</v>
      </c>
      <c r="L133" s="82">
        <v>217</v>
      </c>
    </row>
    <row r="134" spans="1:12" ht="12.75">
      <c r="A134" s="97"/>
      <c r="B134" s="97"/>
      <c r="C134" s="244" t="s">
        <v>159</v>
      </c>
      <c r="D134" s="81">
        <v>0</v>
      </c>
      <c r="E134" s="82">
        <v>0</v>
      </c>
      <c r="F134" s="83">
        <v>0</v>
      </c>
      <c r="G134" s="82">
        <v>28</v>
      </c>
      <c r="H134" s="82">
        <v>18</v>
      </c>
      <c r="I134" s="82">
        <v>46</v>
      </c>
      <c r="J134" s="81">
        <v>28</v>
      </c>
      <c r="K134" s="82">
        <v>18</v>
      </c>
      <c r="L134" s="82">
        <v>46</v>
      </c>
    </row>
    <row r="135" spans="1:12" ht="12.75">
      <c r="A135" s="97"/>
      <c r="B135" s="97"/>
      <c r="C135" s="244" t="s">
        <v>150</v>
      </c>
      <c r="D135" s="81">
        <v>205</v>
      </c>
      <c r="E135" s="82">
        <v>613</v>
      </c>
      <c r="F135" s="83">
        <v>818</v>
      </c>
      <c r="G135" s="82">
        <v>15</v>
      </c>
      <c r="H135" s="82">
        <v>50</v>
      </c>
      <c r="I135" s="82">
        <v>65</v>
      </c>
      <c r="J135" s="81">
        <v>220</v>
      </c>
      <c r="K135" s="82">
        <v>663</v>
      </c>
      <c r="L135" s="82">
        <v>883</v>
      </c>
    </row>
    <row r="136" spans="3:12" ht="12.75">
      <c r="C136" s="261" t="s">
        <v>143</v>
      </c>
      <c r="D136" s="82">
        <v>1901</v>
      </c>
      <c r="E136" s="82">
        <v>490</v>
      </c>
      <c r="F136" s="83">
        <v>2391</v>
      </c>
      <c r="G136" s="82">
        <v>384</v>
      </c>
      <c r="H136" s="82">
        <v>190</v>
      </c>
      <c r="I136" s="82">
        <v>574</v>
      </c>
      <c r="J136" s="81">
        <v>2285</v>
      </c>
      <c r="K136" s="82">
        <v>680</v>
      </c>
      <c r="L136" s="82">
        <v>2965</v>
      </c>
    </row>
    <row r="137" spans="3:12" ht="12.75">
      <c r="C137" s="244" t="s">
        <v>151</v>
      </c>
      <c r="D137" s="81">
        <v>19</v>
      </c>
      <c r="E137" s="82">
        <v>6</v>
      </c>
      <c r="F137" s="83">
        <v>25</v>
      </c>
      <c r="G137" s="82">
        <v>47</v>
      </c>
      <c r="H137" s="82">
        <v>16</v>
      </c>
      <c r="I137" s="82">
        <v>63</v>
      </c>
      <c r="J137" s="81">
        <v>66</v>
      </c>
      <c r="K137" s="82">
        <v>22</v>
      </c>
      <c r="L137" s="82">
        <v>88</v>
      </c>
    </row>
    <row r="138" spans="3:12" ht="12.75">
      <c r="C138" s="244" t="s">
        <v>144</v>
      </c>
      <c r="D138" s="81">
        <v>1039</v>
      </c>
      <c r="E138" s="82">
        <v>612</v>
      </c>
      <c r="F138" s="83">
        <v>1651</v>
      </c>
      <c r="G138" s="82">
        <v>424</v>
      </c>
      <c r="H138" s="82">
        <v>357</v>
      </c>
      <c r="I138" s="82">
        <v>781</v>
      </c>
      <c r="J138" s="81">
        <v>1463</v>
      </c>
      <c r="K138" s="82">
        <v>969</v>
      </c>
      <c r="L138" s="82">
        <v>2432</v>
      </c>
    </row>
    <row r="139" spans="3:12" ht="12.75">
      <c r="C139" s="127" t="s">
        <v>145</v>
      </c>
      <c r="D139" s="81">
        <v>141</v>
      </c>
      <c r="E139" s="82">
        <v>76</v>
      </c>
      <c r="F139" s="83">
        <v>217</v>
      </c>
      <c r="G139" s="82">
        <v>62</v>
      </c>
      <c r="H139" s="82">
        <v>38</v>
      </c>
      <c r="I139" s="82">
        <v>100</v>
      </c>
      <c r="J139" s="81">
        <v>203</v>
      </c>
      <c r="K139" s="82">
        <v>114</v>
      </c>
      <c r="L139" s="82">
        <v>317</v>
      </c>
    </row>
    <row r="140" spans="3:12" ht="17.25" customHeight="1">
      <c r="C140" s="238" t="s">
        <v>300</v>
      </c>
      <c r="D140" s="85">
        <f>SUM(D98:D139)</f>
        <v>17244</v>
      </c>
      <c r="E140" s="86">
        <f aca="true" t="shared" si="12" ref="E140:L140">SUM(E98:E139)</f>
        <v>19370</v>
      </c>
      <c r="F140" s="87">
        <f t="shared" si="12"/>
        <v>36614</v>
      </c>
      <c r="G140" s="86">
        <f t="shared" si="12"/>
        <v>2958</v>
      </c>
      <c r="H140" s="86">
        <f t="shared" si="12"/>
        <v>3477</v>
      </c>
      <c r="I140" s="86">
        <f t="shared" si="12"/>
        <v>6435</v>
      </c>
      <c r="J140" s="85">
        <f t="shared" si="12"/>
        <v>20202</v>
      </c>
      <c r="K140" s="86">
        <f t="shared" si="12"/>
        <v>22847</v>
      </c>
      <c r="L140" s="86">
        <f t="shared" si="12"/>
        <v>43049</v>
      </c>
    </row>
    <row r="141" spans="3:12" ht="12.75">
      <c r="C141" s="238" t="s">
        <v>561</v>
      </c>
      <c r="D141" s="90">
        <f aca="true" t="shared" si="13" ref="D141:L141">SUM(D140,D96)</f>
        <v>47493</v>
      </c>
      <c r="E141" s="176">
        <f t="shared" si="13"/>
        <v>50548</v>
      </c>
      <c r="F141" s="177">
        <f t="shared" si="13"/>
        <v>98041</v>
      </c>
      <c r="G141" s="176">
        <f t="shared" si="13"/>
        <v>4763</v>
      </c>
      <c r="H141" s="176">
        <f t="shared" si="13"/>
        <v>5884</v>
      </c>
      <c r="I141" s="176">
        <f t="shared" si="13"/>
        <v>10647</v>
      </c>
      <c r="J141" s="90">
        <f t="shared" si="13"/>
        <v>52256</v>
      </c>
      <c r="K141" s="176">
        <f t="shared" si="13"/>
        <v>56432</v>
      </c>
      <c r="L141" s="176">
        <f t="shared" si="13"/>
        <v>108688</v>
      </c>
    </row>
    <row r="142" spans="2:12" ht="12.75">
      <c r="B142" s="1" t="s">
        <v>308</v>
      </c>
      <c r="C142" s="238"/>
      <c r="D142" s="90"/>
      <c r="E142" s="176"/>
      <c r="F142" s="177"/>
      <c r="G142" s="176"/>
      <c r="H142" s="176"/>
      <c r="I142" s="176"/>
      <c r="J142" s="90"/>
      <c r="K142" s="176"/>
      <c r="L142" s="176"/>
    </row>
    <row r="143" spans="3:12" ht="52.5">
      <c r="C143" s="516" t="s">
        <v>811</v>
      </c>
      <c r="D143" s="626">
        <v>1</v>
      </c>
      <c r="E143" s="627">
        <v>5</v>
      </c>
      <c r="F143" s="628">
        <v>6</v>
      </c>
      <c r="G143" s="627">
        <v>5</v>
      </c>
      <c r="H143" s="627">
        <v>3</v>
      </c>
      <c r="I143" s="627">
        <v>8</v>
      </c>
      <c r="J143" s="626">
        <v>6</v>
      </c>
      <c r="K143" s="627">
        <v>8</v>
      </c>
      <c r="L143" s="627">
        <v>14</v>
      </c>
    </row>
    <row r="144" spans="3:12" ht="12.75">
      <c r="C144" s="244" t="s">
        <v>138</v>
      </c>
      <c r="D144" s="81">
        <v>51</v>
      </c>
      <c r="E144" s="82">
        <v>30</v>
      </c>
      <c r="F144" s="83">
        <v>81</v>
      </c>
      <c r="G144" s="82">
        <v>0</v>
      </c>
      <c r="H144" s="82">
        <v>1</v>
      </c>
      <c r="I144" s="82">
        <v>1</v>
      </c>
      <c r="J144" s="81">
        <v>51</v>
      </c>
      <c r="K144" s="82">
        <v>31</v>
      </c>
      <c r="L144" s="82">
        <v>82</v>
      </c>
    </row>
    <row r="145" spans="3:12" ht="12.75">
      <c r="C145" s="244" t="s">
        <v>194</v>
      </c>
      <c r="D145" s="81">
        <v>62</v>
      </c>
      <c r="E145" s="82">
        <v>15</v>
      </c>
      <c r="F145" s="83">
        <v>77</v>
      </c>
      <c r="G145" s="82">
        <v>30</v>
      </c>
      <c r="H145" s="82">
        <v>23</v>
      </c>
      <c r="I145" s="82">
        <v>53</v>
      </c>
      <c r="J145" s="81">
        <v>92</v>
      </c>
      <c r="K145" s="82">
        <v>38</v>
      </c>
      <c r="L145" s="82">
        <v>130</v>
      </c>
    </row>
    <row r="146" spans="3:12" ht="52.5">
      <c r="C146" s="244" t="s">
        <v>508</v>
      </c>
      <c r="D146" s="81">
        <v>8</v>
      </c>
      <c r="E146" s="82">
        <v>1</v>
      </c>
      <c r="F146" s="83">
        <v>9</v>
      </c>
      <c r="G146" s="82">
        <v>0</v>
      </c>
      <c r="H146" s="82">
        <v>0</v>
      </c>
      <c r="I146" s="82">
        <v>0</v>
      </c>
      <c r="J146" s="81">
        <v>8</v>
      </c>
      <c r="K146" s="82">
        <v>1</v>
      </c>
      <c r="L146" s="82">
        <v>9</v>
      </c>
    </row>
    <row r="147" spans="1:12" s="140" customFormat="1" ht="26.25">
      <c r="A147" s="1"/>
      <c r="B147" s="1"/>
      <c r="C147" s="244" t="s">
        <v>422</v>
      </c>
      <c r="D147" s="81">
        <v>4</v>
      </c>
      <c r="E147" s="82">
        <v>3</v>
      </c>
      <c r="F147" s="83">
        <v>7</v>
      </c>
      <c r="G147" s="82">
        <v>20</v>
      </c>
      <c r="H147" s="82">
        <v>28</v>
      </c>
      <c r="I147" s="82">
        <v>48</v>
      </c>
      <c r="J147" s="81">
        <v>24</v>
      </c>
      <c r="K147" s="82">
        <v>31</v>
      </c>
      <c r="L147" s="82">
        <v>55</v>
      </c>
    </row>
    <row r="148" spans="1:12" s="140" customFormat="1" ht="39">
      <c r="A148" s="1"/>
      <c r="B148" s="1"/>
      <c r="C148" s="244" t="s">
        <v>511</v>
      </c>
      <c r="D148" s="81">
        <v>3</v>
      </c>
      <c r="E148" s="82">
        <v>2</v>
      </c>
      <c r="F148" s="83">
        <v>5</v>
      </c>
      <c r="G148" s="82">
        <v>46</v>
      </c>
      <c r="H148" s="82">
        <v>40</v>
      </c>
      <c r="I148" s="82">
        <v>86</v>
      </c>
      <c r="J148" s="81">
        <v>49</v>
      </c>
      <c r="K148" s="82">
        <v>42</v>
      </c>
      <c r="L148" s="82">
        <v>91</v>
      </c>
    </row>
    <row r="149" spans="1:12" s="140" customFormat="1" ht="26.25">
      <c r="A149" s="97"/>
      <c r="B149" s="97"/>
      <c r="C149" s="244" t="s">
        <v>488</v>
      </c>
      <c r="D149" s="81">
        <v>2</v>
      </c>
      <c r="E149" s="82">
        <v>2</v>
      </c>
      <c r="F149" s="83">
        <v>4</v>
      </c>
      <c r="G149" s="82">
        <v>0</v>
      </c>
      <c r="H149" s="82">
        <v>1</v>
      </c>
      <c r="I149" s="82">
        <v>1</v>
      </c>
      <c r="J149" s="81">
        <v>2</v>
      </c>
      <c r="K149" s="82">
        <v>3</v>
      </c>
      <c r="L149" s="82">
        <v>5</v>
      </c>
    </row>
    <row r="150" spans="1:12" s="140" customFormat="1" ht="39">
      <c r="A150" s="97"/>
      <c r="B150" s="97"/>
      <c r="C150" s="624" t="s">
        <v>814</v>
      </c>
      <c r="D150" s="81">
        <v>6</v>
      </c>
      <c r="E150" s="82">
        <v>5</v>
      </c>
      <c r="F150" s="83">
        <v>11</v>
      </c>
      <c r="G150" s="82">
        <v>4</v>
      </c>
      <c r="H150" s="82">
        <v>5</v>
      </c>
      <c r="I150" s="82">
        <v>9</v>
      </c>
      <c r="J150" s="81">
        <v>10</v>
      </c>
      <c r="K150" s="82">
        <v>10</v>
      </c>
      <c r="L150" s="82">
        <v>20</v>
      </c>
    </row>
    <row r="151" spans="1:12" s="140" customFormat="1" ht="26.25">
      <c r="A151" s="97"/>
      <c r="B151" s="97"/>
      <c r="C151" s="244" t="s">
        <v>424</v>
      </c>
      <c r="D151" s="81">
        <v>23</v>
      </c>
      <c r="E151" s="82">
        <v>3</v>
      </c>
      <c r="F151" s="83">
        <v>26</v>
      </c>
      <c r="G151" s="82">
        <v>3</v>
      </c>
      <c r="H151" s="82">
        <v>2</v>
      </c>
      <c r="I151" s="82">
        <v>5</v>
      </c>
      <c r="J151" s="81">
        <v>26</v>
      </c>
      <c r="K151" s="82">
        <v>5</v>
      </c>
      <c r="L151" s="82">
        <v>31</v>
      </c>
    </row>
    <row r="152" spans="1:12" ht="12.75">
      <c r="A152" s="97"/>
      <c r="B152" s="97"/>
      <c r="C152" s="244" t="s">
        <v>405</v>
      </c>
      <c r="D152" s="81">
        <v>53</v>
      </c>
      <c r="E152" s="82">
        <v>140</v>
      </c>
      <c r="F152" s="83">
        <v>193</v>
      </c>
      <c r="G152" s="82">
        <v>3</v>
      </c>
      <c r="H152" s="82">
        <v>1</v>
      </c>
      <c r="I152" s="82">
        <v>4</v>
      </c>
      <c r="J152" s="81">
        <v>56</v>
      </c>
      <c r="K152" s="82">
        <v>141</v>
      </c>
      <c r="L152" s="82">
        <v>197</v>
      </c>
    </row>
    <row r="153" spans="1:12" ht="12.75">
      <c r="A153" s="97"/>
      <c r="B153" s="97"/>
      <c r="C153" s="244" t="s">
        <v>406</v>
      </c>
      <c r="D153" s="81">
        <v>1073</v>
      </c>
      <c r="E153" s="82">
        <v>1733</v>
      </c>
      <c r="F153" s="83">
        <v>2806</v>
      </c>
      <c r="G153" s="82">
        <v>116</v>
      </c>
      <c r="H153" s="82">
        <v>142</v>
      </c>
      <c r="I153" s="82">
        <v>258</v>
      </c>
      <c r="J153" s="81">
        <v>1189</v>
      </c>
      <c r="K153" s="82">
        <v>1875</v>
      </c>
      <c r="L153" s="82">
        <v>3064</v>
      </c>
    </row>
    <row r="154" spans="1:12" s="140" customFormat="1" ht="27" customHeight="1">
      <c r="A154" s="1"/>
      <c r="B154" s="1"/>
      <c r="C154" s="244" t="s">
        <v>411</v>
      </c>
      <c r="D154" s="81">
        <v>1</v>
      </c>
      <c r="E154" s="82">
        <v>2</v>
      </c>
      <c r="F154" s="83">
        <v>3</v>
      </c>
      <c r="G154" s="82">
        <v>7</v>
      </c>
      <c r="H154" s="82">
        <v>13</v>
      </c>
      <c r="I154" s="82">
        <v>20</v>
      </c>
      <c r="J154" s="81">
        <v>8</v>
      </c>
      <c r="K154" s="82">
        <v>15</v>
      </c>
      <c r="L154" s="82">
        <v>23</v>
      </c>
    </row>
    <row r="155" spans="1:12" s="140" customFormat="1" ht="15" customHeight="1">
      <c r="A155" s="1"/>
      <c r="B155" s="1"/>
      <c r="C155" s="244" t="s">
        <v>160</v>
      </c>
      <c r="D155" s="81">
        <v>8</v>
      </c>
      <c r="E155" s="82">
        <v>6</v>
      </c>
      <c r="F155" s="83">
        <v>14</v>
      </c>
      <c r="G155" s="82">
        <v>0</v>
      </c>
      <c r="H155" s="82">
        <v>1</v>
      </c>
      <c r="I155" s="82">
        <v>1</v>
      </c>
      <c r="J155" s="81">
        <v>8</v>
      </c>
      <c r="K155" s="82">
        <v>7</v>
      </c>
      <c r="L155" s="82">
        <v>15</v>
      </c>
    </row>
    <row r="156" spans="1:12" s="140" customFormat="1" ht="12.75" customHeight="1">
      <c r="A156" s="97"/>
      <c r="B156" s="97"/>
      <c r="C156" s="244" t="s">
        <v>407</v>
      </c>
      <c r="D156" s="81">
        <v>24</v>
      </c>
      <c r="E156" s="82">
        <v>22</v>
      </c>
      <c r="F156" s="83">
        <v>46</v>
      </c>
      <c r="G156" s="82">
        <v>5</v>
      </c>
      <c r="H156" s="82">
        <v>6</v>
      </c>
      <c r="I156" s="82">
        <v>11</v>
      </c>
      <c r="J156" s="81">
        <v>29</v>
      </c>
      <c r="K156" s="82">
        <v>28</v>
      </c>
      <c r="L156" s="82">
        <v>57</v>
      </c>
    </row>
    <row r="157" spans="1:12" ht="15" customHeight="1">
      <c r="A157" s="97"/>
      <c r="B157" s="97"/>
      <c r="C157" s="244" t="s">
        <v>195</v>
      </c>
      <c r="D157" s="81">
        <v>8</v>
      </c>
      <c r="E157" s="82">
        <v>3</v>
      </c>
      <c r="F157" s="83">
        <v>11</v>
      </c>
      <c r="G157" s="82">
        <v>26</v>
      </c>
      <c r="H157" s="82">
        <v>13</v>
      </c>
      <c r="I157" s="82">
        <v>39</v>
      </c>
      <c r="J157" s="81">
        <v>34</v>
      </c>
      <c r="K157" s="82">
        <v>16</v>
      </c>
      <c r="L157" s="82">
        <v>50</v>
      </c>
    </row>
    <row r="158" spans="1:12" s="140" customFormat="1" ht="12.75">
      <c r="A158" s="97"/>
      <c r="B158" s="97"/>
      <c r="C158" s="244" t="s">
        <v>396</v>
      </c>
      <c r="D158" s="81">
        <v>13</v>
      </c>
      <c r="E158" s="82">
        <v>2</v>
      </c>
      <c r="F158" s="83">
        <v>15</v>
      </c>
      <c r="G158" s="82">
        <v>1</v>
      </c>
      <c r="H158" s="82">
        <v>0</v>
      </c>
      <c r="I158" s="82">
        <v>1</v>
      </c>
      <c r="J158" s="81">
        <v>14</v>
      </c>
      <c r="K158" s="82">
        <v>2</v>
      </c>
      <c r="L158" s="82">
        <v>16</v>
      </c>
    </row>
    <row r="159" spans="1:12" s="140" customFormat="1" ht="12.75">
      <c r="A159" s="1"/>
      <c r="B159" s="1"/>
      <c r="C159" s="244" t="s">
        <v>139</v>
      </c>
      <c r="D159" s="81">
        <v>63</v>
      </c>
      <c r="E159" s="82">
        <v>93</v>
      </c>
      <c r="F159" s="83">
        <v>156</v>
      </c>
      <c r="G159" s="82">
        <v>15</v>
      </c>
      <c r="H159" s="82">
        <v>24</v>
      </c>
      <c r="I159" s="82">
        <v>39</v>
      </c>
      <c r="J159" s="81">
        <v>78</v>
      </c>
      <c r="K159" s="82">
        <v>117</v>
      </c>
      <c r="L159" s="82">
        <v>195</v>
      </c>
    </row>
    <row r="160" spans="1:12" ht="14.25" customHeight="1">
      <c r="A160" s="97"/>
      <c r="B160" s="97"/>
      <c r="C160" s="244" t="s">
        <v>155</v>
      </c>
      <c r="D160" s="81">
        <v>3</v>
      </c>
      <c r="E160" s="82">
        <v>2</v>
      </c>
      <c r="F160" s="83">
        <v>5</v>
      </c>
      <c r="G160" s="82">
        <v>2</v>
      </c>
      <c r="H160" s="82">
        <v>2</v>
      </c>
      <c r="I160" s="82">
        <v>4</v>
      </c>
      <c r="J160" s="81">
        <v>5</v>
      </c>
      <c r="K160" s="82">
        <v>4</v>
      </c>
      <c r="L160" s="82">
        <v>9</v>
      </c>
    </row>
    <row r="161" spans="1:12" s="140" customFormat="1" ht="12.75">
      <c r="A161" s="1"/>
      <c r="B161" s="1"/>
      <c r="C161" s="244" t="s">
        <v>146</v>
      </c>
      <c r="D161" s="81">
        <v>6</v>
      </c>
      <c r="E161" s="82">
        <v>11</v>
      </c>
      <c r="F161" s="83">
        <v>17</v>
      </c>
      <c r="G161" s="82">
        <v>7</v>
      </c>
      <c r="H161" s="82">
        <v>25</v>
      </c>
      <c r="I161" s="82">
        <v>32</v>
      </c>
      <c r="J161" s="81">
        <v>13</v>
      </c>
      <c r="K161" s="82">
        <v>36</v>
      </c>
      <c r="L161" s="82">
        <v>49</v>
      </c>
    </row>
    <row r="162" spans="1:12" ht="12.75">
      <c r="A162" s="97"/>
      <c r="B162" s="97"/>
      <c r="C162" s="244" t="s">
        <v>196</v>
      </c>
      <c r="D162" s="81">
        <v>322</v>
      </c>
      <c r="E162" s="82">
        <v>466</v>
      </c>
      <c r="F162" s="83">
        <v>788</v>
      </c>
      <c r="G162" s="82">
        <v>62</v>
      </c>
      <c r="H162" s="82">
        <v>107</v>
      </c>
      <c r="I162" s="82">
        <v>169</v>
      </c>
      <c r="J162" s="81">
        <v>384</v>
      </c>
      <c r="K162" s="82">
        <v>573</v>
      </c>
      <c r="L162" s="82">
        <v>957</v>
      </c>
    </row>
    <row r="163" spans="3:12" ht="12.75">
      <c r="C163" s="244" t="s">
        <v>140</v>
      </c>
      <c r="D163" s="81">
        <v>0</v>
      </c>
      <c r="E163" s="82">
        <v>3</v>
      </c>
      <c r="F163" s="83">
        <v>3</v>
      </c>
      <c r="G163" s="82">
        <v>3</v>
      </c>
      <c r="H163" s="82">
        <v>6</v>
      </c>
      <c r="I163" s="82">
        <v>9</v>
      </c>
      <c r="J163" s="81">
        <v>3</v>
      </c>
      <c r="K163" s="82">
        <v>9</v>
      </c>
      <c r="L163" s="82">
        <v>12</v>
      </c>
    </row>
    <row r="164" spans="3:12" ht="12.75">
      <c r="C164" s="244" t="s">
        <v>141</v>
      </c>
      <c r="D164" s="81">
        <v>20</v>
      </c>
      <c r="E164" s="82">
        <v>60</v>
      </c>
      <c r="F164" s="83">
        <v>80</v>
      </c>
      <c r="G164" s="82">
        <v>0</v>
      </c>
      <c r="H164" s="82">
        <v>14</v>
      </c>
      <c r="I164" s="82">
        <v>14</v>
      </c>
      <c r="J164" s="81">
        <v>20</v>
      </c>
      <c r="K164" s="82">
        <v>74</v>
      </c>
      <c r="L164" s="82">
        <v>94</v>
      </c>
    </row>
    <row r="165" spans="3:12" ht="12.75">
      <c r="C165" s="244" t="s">
        <v>149</v>
      </c>
      <c r="D165" s="81">
        <v>21</v>
      </c>
      <c r="E165" s="82">
        <v>40</v>
      </c>
      <c r="F165" s="83">
        <v>61</v>
      </c>
      <c r="G165" s="82">
        <v>20</v>
      </c>
      <c r="H165" s="82">
        <v>10</v>
      </c>
      <c r="I165" s="82">
        <v>30</v>
      </c>
      <c r="J165" s="81">
        <v>41</v>
      </c>
      <c r="K165" s="82">
        <v>50</v>
      </c>
      <c r="L165" s="82">
        <v>91</v>
      </c>
    </row>
    <row r="166" spans="3:12" ht="12.75">
      <c r="C166" s="244" t="s">
        <v>142</v>
      </c>
      <c r="D166" s="81">
        <v>8</v>
      </c>
      <c r="E166" s="82">
        <v>6</v>
      </c>
      <c r="F166" s="83">
        <v>14</v>
      </c>
      <c r="G166" s="82">
        <v>0</v>
      </c>
      <c r="H166" s="82">
        <v>1</v>
      </c>
      <c r="I166" s="82">
        <v>1</v>
      </c>
      <c r="J166" s="81">
        <v>8</v>
      </c>
      <c r="K166" s="82">
        <v>7</v>
      </c>
      <c r="L166" s="82">
        <v>15</v>
      </c>
    </row>
    <row r="167" spans="3:12" ht="26.25">
      <c r="C167" s="244" t="s">
        <v>158</v>
      </c>
      <c r="D167" s="81">
        <v>7</v>
      </c>
      <c r="E167" s="82">
        <v>3</v>
      </c>
      <c r="F167" s="83">
        <v>10</v>
      </c>
      <c r="G167" s="82">
        <v>9</v>
      </c>
      <c r="H167" s="82">
        <v>3</v>
      </c>
      <c r="I167" s="82">
        <v>12</v>
      </c>
      <c r="J167" s="81">
        <v>16</v>
      </c>
      <c r="K167" s="82">
        <v>6</v>
      </c>
      <c r="L167" s="82">
        <v>22</v>
      </c>
    </row>
    <row r="168" spans="3:12" ht="12.75">
      <c r="C168" s="244" t="s">
        <v>143</v>
      </c>
      <c r="D168" s="81">
        <v>78</v>
      </c>
      <c r="E168" s="82">
        <v>32</v>
      </c>
      <c r="F168" s="83">
        <v>110</v>
      </c>
      <c r="G168" s="82">
        <v>78</v>
      </c>
      <c r="H168" s="82">
        <v>66</v>
      </c>
      <c r="I168" s="82">
        <v>144</v>
      </c>
      <c r="J168" s="81">
        <v>156</v>
      </c>
      <c r="K168" s="82">
        <v>98</v>
      </c>
      <c r="L168" s="82">
        <v>254</v>
      </c>
    </row>
    <row r="169" spans="3:12" ht="12.75">
      <c r="C169" s="244" t="s">
        <v>144</v>
      </c>
      <c r="D169" s="81">
        <v>41</v>
      </c>
      <c r="E169" s="82">
        <v>22</v>
      </c>
      <c r="F169" s="83">
        <v>63</v>
      </c>
      <c r="G169" s="82">
        <v>31</v>
      </c>
      <c r="H169" s="82">
        <v>14</v>
      </c>
      <c r="I169" s="82">
        <v>45</v>
      </c>
      <c r="J169" s="81">
        <v>72</v>
      </c>
      <c r="K169" s="82">
        <v>36</v>
      </c>
      <c r="L169" s="82">
        <v>108</v>
      </c>
    </row>
    <row r="170" spans="3:12" ht="12.75">
      <c r="C170" s="244" t="s">
        <v>145</v>
      </c>
      <c r="D170" s="81">
        <v>9</v>
      </c>
      <c r="E170" s="82">
        <v>3</v>
      </c>
      <c r="F170" s="83">
        <v>12</v>
      </c>
      <c r="G170" s="82">
        <v>53</v>
      </c>
      <c r="H170" s="82">
        <v>15</v>
      </c>
      <c r="I170" s="82">
        <v>68</v>
      </c>
      <c r="J170" s="81">
        <v>62</v>
      </c>
      <c r="K170" s="82">
        <v>18</v>
      </c>
      <c r="L170" s="82">
        <v>80</v>
      </c>
    </row>
    <row r="171" spans="3:12" ht="12.75">
      <c r="C171" s="238" t="s">
        <v>300</v>
      </c>
      <c r="D171" s="85">
        <f>SUM(D143:D170)</f>
        <v>1918</v>
      </c>
      <c r="E171" s="86">
        <f aca="true" t="shared" si="14" ref="E171:L171">SUM(E143:E170)</f>
        <v>2715</v>
      </c>
      <c r="F171" s="87">
        <f t="shared" si="14"/>
        <v>4633</v>
      </c>
      <c r="G171" s="86">
        <f t="shared" si="14"/>
        <v>546</v>
      </c>
      <c r="H171" s="86">
        <f t="shared" si="14"/>
        <v>566</v>
      </c>
      <c r="I171" s="86">
        <f t="shared" si="14"/>
        <v>1112</v>
      </c>
      <c r="J171" s="85">
        <f t="shared" si="14"/>
        <v>2464</v>
      </c>
      <c r="K171" s="86">
        <f t="shared" si="14"/>
        <v>3281</v>
      </c>
      <c r="L171" s="86">
        <f t="shared" si="14"/>
        <v>5745</v>
      </c>
    </row>
    <row r="172" spans="2:12" ht="12.75">
      <c r="B172" s="1" t="s">
        <v>385</v>
      </c>
      <c r="C172" s="238"/>
      <c r="D172" s="90"/>
      <c r="E172" s="176"/>
      <c r="F172" s="177"/>
      <c r="G172" s="176"/>
      <c r="H172" s="176"/>
      <c r="I172" s="176"/>
      <c r="J172" s="90"/>
      <c r="K172" s="176"/>
      <c r="L172" s="176"/>
    </row>
    <row r="173" spans="3:12" ht="12.75">
      <c r="C173" s="242" t="s">
        <v>401</v>
      </c>
      <c r="D173" s="81">
        <v>2</v>
      </c>
      <c r="E173" s="82">
        <v>10</v>
      </c>
      <c r="F173" s="83">
        <v>12</v>
      </c>
      <c r="G173" s="82">
        <v>0</v>
      </c>
      <c r="H173" s="82">
        <v>1</v>
      </c>
      <c r="I173" s="82">
        <v>1</v>
      </c>
      <c r="J173" s="81">
        <v>2</v>
      </c>
      <c r="K173" s="82">
        <v>11</v>
      </c>
      <c r="L173" s="82">
        <v>13</v>
      </c>
    </row>
    <row r="174" spans="3:12" ht="12.75">
      <c r="C174" s="242" t="s">
        <v>402</v>
      </c>
      <c r="D174" s="81">
        <v>28</v>
      </c>
      <c r="E174" s="82">
        <v>30</v>
      </c>
      <c r="F174" s="83">
        <v>58</v>
      </c>
      <c r="G174" s="82">
        <v>0</v>
      </c>
      <c r="H174" s="82">
        <v>0</v>
      </c>
      <c r="I174" s="82">
        <v>0</v>
      </c>
      <c r="J174" s="81">
        <v>28</v>
      </c>
      <c r="K174" s="82">
        <v>30</v>
      </c>
      <c r="L174" s="82">
        <v>58</v>
      </c>
    </row>
    <row r="175" spans="3:12" ht="12.75">
      <c r="C175" s="242" t="s">
        <v>403</v>
      </c>
      <c r="D175" s="81">
        <v>22</v>
      </c>
      <c r="E175" s="82">
        <v>50</v>
      </c>
      <c r="F175" s="83">
        <v>72</v>
      </c>
      <c r="G175" s="82">
        <v>0</v>
      </c>
      <c r="H175" s="82">
        <v>0</v>
      </c>
      <c r="I175" s="82">
        <v>0</v>
      </c>
      <c r="J175" s="81">
        <v>22</v>
      </c>
      <c r="K175" s="82">
        <v>50</v>
      </c>
      <c r="L175" s="82">
        <v>72</v>
      </c>
    </row>
    <row r="176" spans="3:12" ht="12.75">
      <c r="C176" s="244" t="s">
        <v>194</v>
      </c>
      <c r="D176" s="81">
        <v>13</v>
      </c>
      <c r="E176" s="82">
        <v>26</v>
      </c>
      <c r="F176" s="83">
        <v>39</v>
      </c>
      <c r="G176" s="82">
        <v>1</v>
      </c>
      <c r="H176" s="82">
        <v>0</v>
      </c>
      <c r="I176" s="82">
        <v>1</v>
      </c>
      <c r="J176" s="81">
        <v>14</v>
      </c>
      <c r="K176" s="82">
        <v>26</v>
      </c>
      <c r="L176" s="82">
        <v>40</v>
      </c>
    </row>
    <row r="177" spans="3:12" ht="12.75">
      <c r="C177" s="242" t="s">
        <v>177</v>
      </c>
      <c r="D177" s="81">
        <v>213</v>
      </c>
      <c r="E177" s="82">
        <v>449</v>
      </c>
      <c r="F177" s="83">
        <v>662</v>
      </c>
      <c r="G177" s="82">
        <v>18</v>
      </c>
      <c r="H177" s="82">
        <v>21</v>
      </c>
      <c r="I177" s="82">
        <v>39</v>
      </c>
      <c r="J177" s="81">
        <v>231</v>
      </c>
      <c r="K177" s="82">
        <v>470</v>
      </c>
      <c r="L177" s="82">
        <v>701</v>
      </c>
    </row>
    <row r="178" spans="3:12" ht="12.75">
      <c r="C178" s="242" t="s">
        <v>407</v>
      </c>
      <c r="D178" s="81">
        <v>17</v>
      </c>
      <c r="E178" s="82">
        <v>7</v>
      </c>
      <c r="F178" s="83">
        <v>24</v>
      </c>
      <c r="G178" s="82">
        <v>0</v>
      </c>
      <c r="H178" s="82">
        <v>0</v>
      </c>
      <c r="I178" s="82">
        <v>0</v>
      </c>
      <c r="J178" s="81">
        <v>17</v>
      </c>
      <c r="K178" s="82">
        <v>7</v>
      </c>
      <c r="L178" s="82">
        <v>24</v>
      </c>
    </row>
    <row r="179" spans="3:12" ht="12.75">
      <c r="C179" s="242" t="s">
        <v>395</v>
      </c>
      <c r="D179" s="81">
        <v>7</v>
      </c>
      <c r="E179" s="82">
        <v>23</v>
      </c>
      <c r="F179" s="83">
        <v>30</v>
      </c>
      <c r="G179" s="82">
        <v>0</v>
      </c>
      <c r="H179" s="82">
        <v>0</v>
      </c>
      <c r="I179" s="82">
        <v>0</v>
      </c>
      <c r="J179" s="81">
        <v>7</v>
      </c>
      <c r="K179" s="82">
        <v>23</v>
      </c>
      <c r="L179" s="82">
        <v>30</v>
      </c>
    </row>
    <row r="180" spans="3:12" ht="12.75">
      <c r="C180" s="242" t="s">
        <v>139</v>
      </c>
      <c r="D180" s="81">
        <v>15</v>
      </c>
      <c r="E180" s="82">
        <v>11</v>
      </c>
      <c r="F180" s="83">
        <v>26</v>
      </c>
      <c r="G180" s="82">
        <v>0</v>
      </c>
      <c r="H180" s="82">
        <v>1</v>
      </c>
      <c r="I180" s="82">
        <v>1</v>
      </c>
      <c r="J180" s="81">
        <v>15</v>
      </c>
      <c r="K180" s="82">
        <v>12</v>
      </c>
      <c r="L180" s="82">
        <v>27</v>
      </c>
    </row>
    <row r="181" spans="3:12" ht="12.75">
      <c r="C181" s="242" t="s">
        <v>146</v>
      </c>
      <c r="D181" s="81">
        <v>12</v>
      </c>
      <c r="E181" s="82">
        <v>66</v>
      </c>
      <c r="F181" s="83">
        <v>78</v>
      </c>
      <c r="G181" s="82">
        <v>0</v>
      </c>
      <c r="H181" s="82">
        <v>1</v>
      </c>
      <c r="I181" s="82">
        <v>1</v>
      </c>
      <c r="J181" s="81">
        <v>12</v>
      </c>
      <c r="K181" s="82">
        <v>67</v>
      </c>
      <c r="L181" s="82">
        <v>79</v>
      </c>
    </row>
    <row r="182" spans="3:12" ht="12.75">
      <c r="C182" s="244" t="s">
        <v>196</v>
      </c>
      <c r="D182" s="81">
        <v>2</v>
      </c>
      <c r="E182" s="82">
        <v>10</v>
      </c>
      <c r="F182" s="83">
        <v>12</v>
      </c>
      <c r="G182" s="82">
        <v>0</v>
      </c>
      <c r="H182" s="82">
        <v>0</v>
      </c>
      <c r="I182" s="82">
        <v>0</v>
      </c>
      <c r="J182" s="81">
        <v>2</v>
      </c>
      <c r="K182" s="82">
        <v>10</v>
      </c>
      <c r="L182" s="82">
        <v>12</v>
      </c>
    </row>
    <row r="183" spans="3:12" ht="12.75">
      <c r="C183" s="242" t="s">
        <v>141</v>
      </c>
      <c r="D183" s="81">
        <v>29</v>
      </c>
      <c r="E183" s="82">
        <v>82</v>
      </c>
      <c r="F183" s="83">
        <v>111</v>
      </c>
      <c r="G183" s="82">
        <v>0</v>
      </c>
      <c r="H183" s="82">
        <v>3</v>
      </c>
      <c r="I183" s="82">
        <v>3</v>
      </c>
      <c r="J183" s="81">
        <v>29</v>
      </c>
      <c r="K183" s="82">
        <v>85</v>
      </c>
      <c r="L183" s="82">
        <v>114</v>
      </c>
    </row>
    <row r="184" spans="3:12" ht="12.75">
      <c r="C184" s="242" t="s">
        <v>142</v>
      </c>
      <c r="D184" s="81">
        <v>7</v>
      </c>
      <c r="E184" s="82">
        <v>9</v>
      </c>
      <c r="F184" s="83">
        <v>16</v>
      </c>
      <c r="G184" s="82">
        <v>0</v>
      </c>
      <c r="H184" s="82">
        <v>0</v>
      </c>
      <c r="I184" s="82">
        <v>0</v>
      </c>
      <c r="J184" s="81">
        <v>7</v>
      </c>
      <c r="K184" s="82">
        <v>9</v>
      </c>
      <c r="L184" s="82">
        <v>16</v>
      </c>
    </row>
    <row r="185" spans="3:12" ht="12.75">
      <c r="C185" s="242" t="s">
        <v>144</v>
      </c>
      <c r="D185" s="81">
        <v>13</v>
      </c>
      <c r="E185" s="82">
        <v>14</v>
      </c>
      <c r="F185" s="83">
        <v>27</v>
      </c>
      <c r="G185" s="82">
        <v>0</v>
      </c>
      <c r="H185" s="82">
        <v>1</v>
      </c>
      <c r="I185" s="82">
        <v>1</v>
      </c>
      <c r="J185" s="81">
        <v>13</v>
      </c>
      <c r="K185" s="82">
        <v>15</v>
      </c>
      <c r="L185" s="82">
        <v>28</v>
      </c>
    </row>
    <row r="186" spans="3:12" ht="12.75">
      <c r="C186" s="242" t="s">
        <v>145</v>
      </c>
      <c r="D186" s="81">
        <v>4</v>
      </c>
      <c r="E186" s="82">
        <v>2</v>
      </c>
      <c r="F186" s="83">
        <v>6</v>
      </c>
      <c r="G186" s="82">
        <v>0</v>
      </c>
      <c r="H186" s="82">
        <v>0</v>
      </c>
      <c r="I186" s="82">
        <v>0</v>
      </c>
      <c r="J186" s="81">
        <v>4</v>
      </c>
      <c r="K186" s="82">
        <v>2</v>
      </c>
      <c r="L186" s="82">
        <v>6</v>
      </c>
    </row>
    <row r="187" spans="3:12" ht="12.75">
      <c r="C187" s="238" t="s">
        <v>300</v>
      </c>
      <c r="D187" s="85">
        <f aca="true" t="shared" si="15" ref="D187:I187">SUM(D173:D186)</f>
        <v>384</v>
      </c>
      <c r="E187" s="86">
        <f t="shared" si="15"/>
        <v>789</v>
      </c>
      <c r="F187" s="87">
        <f t="shared" si="15"/>
        <v>1173</v>
      </c>
      <c r="G187" s="86">
        <f t="shared" si="15"/>
        <v>19</v>
      </c>
      <c r="H187" s="86">
        <f t="shared" si="15"/>
        <v>28</v>
      </c>
      <c r="I187" s="86">
        <f t="shared" si="15"/>
        <v>47</v>
      </c>
      <c r="J187" s="85">
        <f>D187+G187</f>
        <v>403</v>
      </c>
      <c r="K187" s="86">
        <f>E187+H187</f>
        <v>817</v>
      </c>
      <c r="L187" s="86">
        <f>F187+I187</f>
        <v>1220</v>
      </c>
    </row>
    <row r="188" spans="2:12" ht="12.75">
      <c r="B188" s="1" t="s">
        <v>309</v>
      </c>
      <c r="C188" s="238"/>
      <c r="D188" s="90"/>
      <c r="E188" s="176"/>
      <c r="F188" s="177"/>
      <c r="G188" s="176"/>
      <c r="H188" s="176"/>
      <c r="I188" s="176"/>
      <c r="J188" s="90"/>
      <c r="K188" s="176"/>
      <c r="L188" s="176"/>
    </row>
    <row r="189" spans="3:12" ht="12.75">
      <c r="C189" s="244" t="s">
        <v>401</v>
      </c>
      <c r="D189" s="81">
        <v>42</v>
      </c>
      <c r="E189" s="82">
        <v>28</v>
      </c>
      <c r="F189" s="83">
        <v>70</v>
      </c>
      <c r="G189" s="82">
        <v>10</v>
      </c>
      <c r="H189" s="82">
        <v>10</v>
      </c>
      <c r="I189" s="82">
        <v>20</v>
      </c>
      <c r="J189" s="81">
        <v>52</v>
      </c>
      <c r="K189" s="82">
        <v>38</v>
      </c>
      <c r="L189" s="82">
        <v>90</v>
      </c>
    </row>
    <row r="190" spans="1:12" ht="25.5" customHeight="1">
      <c r="A190" s="97"/>
      <c r="B190" s="97"/>
      <c r="C190" s="244" t="s">
        <v>171</v>
      </c>
      <c r="D190" s="81">
        <v>26</v>
      </c>
      <c r="E190" s="82">
        <v>7</v>
      </c>
      <c r="F190" s="83">
        <v>33</v>
      </c>
      <c r="G190" s="82">
        <v>6</v>
      </c>
      <c r="H190" s="82">
        <v>7</v>
      </c>
      <c r="I190" s="82">
        <v>13</v>
      </c>
      <c r="J190" s="81">
        <v>32</v>
      </c>
      <c r="K190" s="82">
        <v>14</v>
      </c>
      <c r="L190" s="82">
        <v>46</v>
      </c>
    </row>
    <row r="191" spans="3:12" ht="149.25" customHeight="1">
      <c r="C191" s="481" t="s">
        <v>532</v>
      </c>
      <c r="D191" s="243">
        <v>1</v>
      </c>
      <c r="E191" s="162">
        <v>4</v>
      </c>
      <c r="F191" s="140">
        <v>5</v>
      </c>
      <c r="G191" s="168">
        <v>4</v>
      </c>
      <c r="H191" s="224">
        <v>1</v>
      </c>
      <c r="I191" s="169">
        <v>5</v>
      </c>
      <c r="J191" s="81">
        <v>5</v>
      </c>
      <c r="K191" s="82">
        <v>5</v>
      </c>
      <c r="L191" s="82">
        <v>10</v>
      </c>
    </row>
    <row r="192" spans="1:12" s="140" customFormat="1" ht="12.75">
      <c r="A192" s="1"/>
      <c r="B192" s="1"/>
      <c r="C192" s="261" t="s">
        <v>391</v>
      </c>
      <c r="D192" s="81">
        <v>13</v>
      </c>
      <c r="E192" s="82">
        <v>13</v>
      </c>
      <c r="F192" s="83">
        <v>26</v>
      </c>
      <c r="G192" s="82">
        <v>5</v>
      </c>
      <c r="H192" s="82">
        <v>7</v>
      </c>
      <c r="I192" s="82">
        <v>12</v>
      </c>
      <c r="J192" s="81">
        <v>18</v>
      </c>
      <c r="K192" s="82">
        <v>20</v>
      </c>
      <c r="L192" s="82">
        <v>38</v>
      </c>
    </row>
    <row r="193" spans="3:12" ht="15" customHeight="1">
      <c r="C193" s="244" t="s">
        <v>402</v>
      </c>
      <c r="D193" s="81">
        <v>25</v>
      </c>
      <c r="E193" s="82">
        <v>30</v>
      </c>
      <c r="F193" s="83">
        <v>55</v>
      </c>
      <c r="G193" s="82">
        <v>24</v>
      </c>
      <c r="H193" s="82">
        <v>29</v>
      </c>
      <c r="I193" s="82">
        <v>53</v>
      </c>
      <c r="J193" s="81">
        <v>49</v>
      </c>
      <c r="K193" s="82">
        <v>59</v>
      </c>
      <c r="L193" s="82">
        <v>108</v>
      </c>
    </row>
    <row r="194" spans="3:12" ht="12.75">
      <c r="C194" s="551" t="s">
        <v>403</v>
      </c>
      <c r="D194" s="81">
        <v>1</v>
      </c>
      <c r="E194" s="82">
        <v>0</v>
      </c>
      <c r="F194" s="83">
        <v>1</v>
      </c>
      <c r="G194" s="82">
        <v>0</v>
      </c>
      <c r="H194" s="82">
        <v>0</v>
      </c>
      <c r="I194" s="82">
        <v>0</v>
      </c>
      <c r="J194" s="81">
        <v>1</v>
      </c>
      <c r="K194" s="82">
        <v>0</v>
      </c>
      <c r="L194" s="82">
        <v>1</v>
      </c>
    </row>
    <row r="195" spans="3:12" ht="12.75">
      <c r="C195" s="244" t="s">
        <v>404</v>
      </c>
      <c r="D195" s="81">
        <v>39</v>
      </c>
      <c r="E195" s="82">
        <v>138</v>
      </c>
      <c r="F195" s="83">
        <v>177</v>
      </c>
      <c r="G195" s="82">
        <v>53</v>
      </c>
      <c r="H195" s="82">
        <v>61</v>
      </c>
      <c r="I195" s="82">
        <v>114</v>
      </c>
      <c r="J195" s="81">
        <v>92</v>
      </c>
      <c r="K195" s="82">
        <v>199</v>
      </c>
      <c r="L195" s="82">
        <v>291</v>
      </c>
    </row>
    <row r="196" spans="3:12" ht="12.75">
      <c r="C196" s="244" t="s">
        <v>194</v>
      </c>
      <c r="D196" s="81">
        <v>221</v>
      </c>
      <c r="E196" s="82">
        <v>139</v>
      </c>
      <c r="F196" s="83">
        <v>360</v>
      </c>
      <c r="G196" s="82">
        <v>106</v>
      </c>
      <c r="H196" s="82">
        <v>90</v>
      </c>
      <c r="I196" s="82">
        <v>196</v>
      </c>
      <c r="J196" s="81">
        <v>327</v>
      </c>
      <c r="K196" s="82">
        <v>229</v>
      </c>
      <c r="L196" s="82">
        <v>556</v>
      </c>
    </row>
    <row r="197" spans="3:12" ht="12.75">
      <c r="C197" s="244" t="s">
        <v>405</v>
      </c>
      <c r="D197" s="81">
        <v>96</v>
      </c>
      <c r="E197" s="82">
        <v>99</v>
      </c>
      <c r="F197" s="83">
        <v>195</v>
      </c>
      <c r="G197" s="82">
        <v>47</v>
      </c>
      <c r="H197" s="82">
        <v>41</v>
      </c>
      <c r="I197" s="82">
        <v>88</v>
      </c>
      <c r="J197" s="81">
        <v>143</v>
      </c>
      <c r="K197" s="82">
        <v>140</v>
      </c>
      <c r="L197" s="82">
        <v>283</v>
      </c>
    </row>
    <row r="198" spans="3:12" ht="12.75">
      <c r="C198" s="244" t="s">
        <v>177</v>
      </c>
      <c r="D198" s="81">
        <v>11</v>
      </c>
      <c r="E198" s="82">
        <v>5</v>
      </c>
      <c r="F198" s="83">
        <v>16</v>
      </c>
      <c r="G198" s="82">
        <v>5</v>
      </c>
      <c r="H198" s="82">
        <v>4</v>
      </c>
      <c r="I198" s="82">
        <v>9</v>
      </c>
      <c r="J198" s="81">
        <v>16</v>
      </c>
      <c r="K198" s="82">
        <v>9</v>
      </c>
      <c r="L198" s="82">
        <v>25</v>
      </c>
    </row>
    <row r="199" spans="3:12" ht="14.25" customHeight="1">
      <c r="C199" s="244" t="s">
        <v>406</v>
      </c>
      <c r="D199" s="81">
        <v>454</v>
      </c>
      <c r="E199" s="82">
        <v>781</v>
      </c>
      <c r="F199" s="83">
        <v>1235</v>
      </c>
      <c r="G199" s="82">
        <v>323</v>
      </c>
      <c r="H199" s="82">
        <v>364</v>
      </c>
      <c r="I199" s="82">
        <v>687</v>
      </c>
      <c r="J199" s="81">
        <v>777</v>
      </c>
      <c r="K199" s="82">
        <v>1145</v>
      </c>
      <c r="L199" s="82">
        <v>1922</v>
      </c>
    </row>
    <row r="200" spans="1:12" ht="13.5" customHeight="1">
      <c r="A200" s="97"/>
      <c r="B200" s="97"/>
      <c r="C200" s="244" t="s">
        <v>407</v>
      </c>
      <c r="D200" s="81">
        <v>38</v>
      </c>
      <c r="E200" s="82">
        <v>34</v>
      </c>
      <c r="F200" s="83">
        <v>72</v>
      </c>
      <c r="G200" s="82">
        <v>7</v>
      </c>
      <c r="H200" s="82">
        <v>6</v>
      </c>
      <c r="I200" s="82">
        <v>13</v>
      </c>
      <c r="J200" s="81">
        <v>45</v>
      </c>
      <c r="K200" s="82">
        <v>40</v>
      </c>
      <c r="L200" s="82">
        <v>85</v>
      </c>
    </row>
    <row r="201" spans="1:12" s="140" customFormat="1" ht="15.75" customHeight="1">
      <c r="A201" s="1"/>
      <c r="B201" s="1"/>
      <c r="C201" s="244" t="s">
        <v>195</v>
      </c>
      <c r="D201" s="81">
        <v>12</v>
      </c>
      <c r="E201" s="82">
        <v>9</v>
      </c>
      <c r="F201" s="83">
        <v>21</v>
      </c>
      <c r="G201" s="82">
        <v>104</v>
      </c>
      <c r="H201" s="82">
        <v>25</v>
      </c>
      <c r="I201" s="82">
        <v>129</v>
      </c>
      <c r="J201" s="81">
        <v>116</v>
      </c>
      <c r="K201" s="82">
        <v>34</v>
      </c>
      <c r="L201" s="82">
        <v>150</v>
      </c>
    </row>
    <row r="202" spans="3:12" ht="13.5" customHeight="1">
      <c r="C202" s="244" t="s">
        <v>396</v>
      </c>
      <c r="D202" s="81">
        <v>90</v>
      </c>
      <c r="E202" s="82">
        <v>26</v>
      </c>
      <c r="F202" s="83">
        <v>116</v>
      </c>
      <c r="G202" s="82">
        <v>31</v>
      </c>
      <c r="H202" s="82">
        <v>9</v>
      </c>
      <c r="I202" s="82">
        <v>40</v>
      </c>
      <c r="J202" s="81">
        <v>121</v>
      </c>
      <c r="K202" s="82">
        <v>35</v>
      </c>
      <c r="L202" s="82">
        <v>156</v>
      </c>
    </row>
    <row r="203" spans="3:12" ht="13.5" customHeight="1">
      <c r="C203" s="244" t="s">
        <v>139</v>
      </c>
      <c r="D203" s="81">
        <v>115</v>
      </c>
      <c r="E203" s="82">
        <v>154</v>
      </c>
      <c r="F203" s="83">
        <v>269</v>
      </c>
      <c r="G203" s="82">
        <v>98</v>
      </c>
      <c r="H203" s="82">
        <v>107</v>
      </c>
      <c r="I203" s="82">
        <v>205</v>
      </c>
      <c r="J203" s="81">
        <v>213</v>
      </c>
      <c r="K203" s="82">
        <v>261</v>
      </c>
      <c r="L203" s="82">
        <v>474</v>
      </c>
    </row>
    <row r="204" spans="3:12" ht="12.75">
      <c r="C204" s="244" t="s">
        <v>146</v>
      </c>
      <c r="D204" s="81">
        <v>148</v>
      </c>
      <c r="E204" s="82">
        <v>332</v>
      </c>
      <c r="F204" s="83">
        <v>480</v>
      </c>
      <c r="G204" s="82">
        <v>119</v>
      </c>
      <c r="H204" s="82">
        <v>197</v>
      </c>
      <c r="I204" s="82">
        <v>316</v>
      </c>
      <c r="J204" s="81">
        <v>267</v>
      </c>
      <c r="K204" s="82">
        <v>529</v>
      </c>
      <c r="L204" s="82">
        <v>796</v>
      </c>
    </row>
    <row r="205" spans="3:12" ht="12.75">
      <c r="C205" s="244" t="s">
        <v>196</v>
      </c>
      <c r="D205" s="81">
        <v>142</v>
      </c>
      <c r="E205" s="82">
        <v>161</v>
      </c>
      <c r="F205" s="83">
        <v>303</v>
      </c>
      <c r="G205" s="82">
        <v>81</v>
      </c>
      <c r="H205" s="82">
        <v>92</v>
      </c>
      <c r="I205" s="82">
        <v>173</v>
      </c>
      <c r="J205" s="81">
        <v>223</v>
      </c>
      <c r="K205" s="82">
        <v>253</v>
      </c>
      <c r="L205" s="82">
        <v>476</v>
      </c>
    </row>
    <row r="206" spans="3:12" ht="12.75">
      <c r="C206" s="481" t="s">
        <v>140</v>
      </c>
      <c r="D206" s="81">
        <v>10</v>
      </c>
      <c r="E206" s="82">
        <v>29</v>
      </c>
      <c r="F206" s="83">
        <v>39</v>
      </c>
      <c r="G206" s="82">
        <v>7</v>
      </c>
      <c r="H206" s="82">
        <v>6</v>
      </c>
      <c r="I206" s="82">
        <v>13</v>
      </c>
      <c r="J206" s="81">
        <v>17</v>
      </c>
      <c r="K206" s="82">
        <v>35</v>
      </c>
      <c r="L206" s="82">
        <v>52</v>
      </c>
    </row>
    <row r="207" spans="3:12" ht="12.75">
      <c r="C207" s="244" t="s">
        <v>141</v>
      </c>
      <c r="D207" s="81">
        <v>191</v>
      </c>
      <c r="E207" s="82">
        <v>230</v>
      </c>
      <c r="F207" s="83">
        <v>421</v>
      </c>
      <c r="G207" s="82">
        <v>96</v>
      </c>
      <c r="H207" s="82">
        <v>141</v>
      </c>
      <c r="I207" s="82">
        <v>237</v>
      </c>
      <c r="J207" s="81">
        <v>287</v>
      </c>
      <c r="K207" s="82">
        <v>371</v>
      </c>
      <c r="L207" s="82">
        <v>658</v>
      </c>
    </row>
    <row r="208" spans="3:12" ht="12.75">
      <c r="C208" s="481" t="s">
        <v>149</v>
      </c>
      <c r="D208" s="81">
        <v>3</v>
      </c>
      <c r="E208" s="82">
        <v>1</v>
      </c>
      <c r="F208" s="83">
        <v>4</v>
      </c>
      <c r="G208" s="82">
        <v>0</v>
      </c>
      <c r="H208" s="82">
        <v>0</v>
      </c>
      <c r="I208" s="82">
        <v>0</v>
      </c>
      <c r="J208" s="81">
        <v>3</v>
      </c>
      <c r="K208" s="82">
        <v>1</v>
      </c>
      <c r="L208" s="82">
        <v>4</v>
      </c>
    </row>
    <row r="209" spans="3:12" ht="12.75">
      <c r="C209" s="244" t="s">
        <v>142</v>
      </c>
      <c r="D209" s="81">
        <v>358</v>
      </c>
      <c r="E209" s="82">
        <v>301</v>
      </c>
      <c r="F209" s="83">
        <v>659</v>
      </c>
      <c r="G209" s="82">
        <v>307</v>
      </c>
      <c r="H209" s="82">
        <v>254</v>
      </c>
      <c r="I209" s="82">
        <v>561</v>
      </c>
      <c r="J209" s="81">
        <v>665</v>
      </c>
      <c r="K209" s="82">
        <v>555</v>
      </c>
      <c r="L209" s="82">
        <v>1220</v>
      </c>
    </row>
    <row r="210" spans="3:12" ht="12.75">
      <c r="C210" s="481" t="s">
        <v>150</v>
      </c>
      <c r="D210" s="81">
        <v>1</v>
      </c>
      <c r="E210" s="82">
        <v>5</v>
      </c>
      <c r="F210" s="83">
        <v>6</v>
      </c>
      <c r="G210" s="82">
        <v>0</v>
      </c>
      <c r="H210" s="82">
        <v>6</v>
      </c>
      <c r="I210" s="82">
        <v>6</v>
      </c>
      <c r="J210" s="81">
        <v>1</v>
      </c>
      <c r="K210" s="82">
        <v>11</v>
      </c>
      <c r="L210" s="82">
        <v>12</v>
      </c>
    </row>
    <row r="211" spans="3:12" ht="12.75">
      <c r="C211" s="244" t="s">
        <v>143</v>
      </c>
      <c r="D211" s="81">
        <v>792</v>
      </c>
      <c r="E211" s="82">
        <v>175</v>
      </c>
      <c r="F211" s="83">
        <v>967</v>
      </c>
      <c r="G211" s="82">
        <v>865</v>
      </c>
      <c r="H211" s="82">
        <v>333</v>
      </c>
      <c r="I211" s="82">
        <v>1198</v>
      </c>
      <c r="J211" s="81">
        <v>1657</v>
      </c>
      <c r="K211" s="82">
        <v>508</v>
      </c>
      <c r="L211" s="82">
        <v>2165</v>
      </c>
    </row>
    <row r="212" spans="3:12" ht="12.75">
      <c r="C212" s="244" t="s">
        <v>144</v>
      </c>
      <c r="D212" s="81">
        <v>592</v>
      </c>
      <c r="E212" s="82">
        <v>359</v>
      </c>
      <c r="F212" s="83">
        <v>951</v>
      </c>
      <c r="G212" s="82">
        <v>455</v>
      </c>
      <c r="H212" s="82">
        <v>354</v>
      </c>
      <c r="I212" s="82">
        <v>809</v>
      </c>
      <c r="J212" s="81">
        <v>1047</v>
      </c>
      <c r="K212" s="82">
        <v>713</v>
      </c>
      <c r="L212" s="82">
        <v>1760</v>
      </c>
    </row>
    <row r="213" spans="3:12" ht="12.75">
      <c r="C213" s="244" t="s">
        <v>145</v>
      </c>
      <c r="D213" s="81">
        <v>39</v>
      </c>
      <c r="E213" s="82">
        <v>13</v>
      </c>
      <c r="F213" s="83">
        <v>52</v>
      </c>
      <c r="G213" s="82">
        <v>80</v>
      </c>
      <c r="H213" s="82">
        <v>36</v>
      </c>
      <c r="I213" s="82">
        <v>116</v>
      </c>
      <c r="J213" s="81">
        <v>119</v>
      </c>
      <c r="K213" s="82">
        <v>49</v>
      </c>
      <c r="L213" s="82">
        <v>168</v>
      </c>
    </row>
    <row r="214" spans="3:12" ht="12.75">
      <c r="C214" s="238" t="s">
        <v>300</v>
      </c>
      <c r="D214" s="85">
        <f>SUM(D189:D213)</f>
        <v>3460</v>
      </c>
      <c r="E214" s="86">
        <f aca="true" t="shared" si="16" ref="E214:L214">SUM(E189:E213)</f>
        <v>3073</v>
      </c>
      <c r="F214" s="87">
        <f t="shared" si="16"/>
        <v>6533</v>
      </c>
      <c r="G214" s="86">
        <f t="shared" si="16"/>
        <v>2833</v>
      </c>
      <c r="H214" s="86">
        <f t="shared" si="16"/>
        <v>2180</v>
      </c>
      <c r="I214" s="86">
        <f t="shared" si="16"/>
        <v>5013</v>
      </c>
      <c r="J214" s="85">
        <f t="shared" si="16"/>
        <v>6293</v>
      </c>
      <c r="K214" s="86">
        <f t="shared" si="16"/>
        <v>5253</v>
      </c>
      <c r="L214" s="86">
        <f t="shared" si="16"/>
        <v>11546</v>
      </c>
    </row>
    <row r="215" spans="2:12" ht="12.75">
      <c r="B215" s="1" t="s">
        <v>310</v>
      </c>
      <c r="C215" s="238"/>
      <c r="D215" s="81"/>
      <c r="E215" s="82"/>
      <c r="F215" s="83"/>
      <c r="G215" s="82"/>
      <c r="H215" s="82"/>
      <c r="I215" s="82"/>
      <c r="J215" s="81"/>
      <c r="K215" s="82"/>
      <c r="L215" s="82"/>
    </row>
    <row r="216" spans="3:12" ht="12.75">
      <c r="C216" s="244" t="s">
        <v>401</v>
      </c>
      <c r="D216" s="81">
        <v>52</v>
      </c>
      <c r="E216" s="82">
        <v>41</v>
      </c>
      <c r="F216" s="83">
        <v>93</v>
      </c>
      <c r="G216" s="82">
        <v>16</v>
      </c>
      <c r="H216" s="82">
        <v>27</v>
      </c>
      <c r="I216" s="82">
        <v>43</v>
      </c>
      <c r="J216" s="81">
        <v>68</v>
      </c>
      <c r="K216" s="82">
        <v>68</v>
      </c>
      <c r="L216" s="82">
        <v>136</v>
      </c>
    </row>
    <row r="217" spans="1:12" ht="26.25">
      <c r="A217" s="97"/>
      <c r="B217" s="97"/>
      <c r="C217" s="244" t="s">
        <v>171</v>
      </c>
      <c r="D217" s="81">
        <v>16</v>
      </c>
      <c r="E217" s="82">
        <v>7</v>
      </c>
      <c r="F217" s="83">
        <v>23</v>
      </c>
      <c r="G217" s="82">
        <v>8</v>
      </c>
      <c r="H217" s="82">
        <v>4</v>
      </c>
      <c r="I217" s="82">
        <v>12</v>
      </c>
      <c r="J217" s="81">
        <v>24</v>
      </c>
      <c r="K217" s="82">
        <v>11</v>
      </c>
      <c r="L217" s="82">
        <v>35</v>
      </c>
    </row>
    <row r="218" spans="1:12" s="140" customFormat="1" ht="147" customHeight="1">
      <c r="A218" s="1"/>
      <c r="B218" s="1"/>
      <c r="C218" s="481" t="s">
        <v>532</v>
      </c>
      <c r="D218" s="81">
        <v>1</v>
      </c>
      <c r="E218" s="82">
        <v>5</v>
      </c>
      <c r="F218" s="83">
        <v>6</v>
      </c>
      <c r="G218" s="82">
        <v>4</v>
      </c>
      <c r="H218" s="82">
        <v>1</v>
      </c>
      <c r="I218" s="82">
        <v>5</v>
      </c>
      <c r="J218" s="81">
        <v>5</v>
      </c>
      <c r="K218" s="82">
        <v>6</v>
      </c>
      <c r="L218" s="82">
        <v>11</v>
      </c>
    </row>
    <row r="219" spans="1:12" s="140" customFormat="1" ht="26.25">
      <c r="A219" s="97"/>
      <c r="B219" s="97"/>
      <c r="C219" s="244" t="s">
        <v>137</v>
      </c>
      <c r="D219" s="81">
        <v>4</v>
      </c>
      <c r="E219" s="82">
        <v>5</v>
      </c>
      <c r="F219" s="83">
        <v>9</v>
      </c>
      <c r="G219" s="82">
        <v>4</v>
      </c>
      <c r="H219" s="82">
        <v>5</v>
      </c>
      <c r="I219" s="82">
        <v>9</v>
      </c>
      <c r="J219" s="81">
        <v>8</v>
      </c>
      <c r="K219" s="82">
        <v>10</v>
      </c>
      <c r="L219" s="82">
        <v>18</v>
      </c>
    </row>
    <row r="220" spans="3:12" ht="12.75">
      <c r="C220" s="244" t="s">
        <v>391</v>
      </c>
      <c r="D220" s="81">
        <v>14</v>
      </c>
      <c r="E220" s="82">
        <v>18</v>
      </c>
      <c r="F220" s="83">
        <v>32</v>
      </c>
      <c r="G220" s="82">
        <v>6</v>
      </c>
      <c r="H220" s="82">
        <v>4</v>
      </c>
      <c r="I220" s="82">
        <v>10</v>
      </c>
      <c r="J220" s="81">
        <v>20</v>
      </c>
      <c r="K220" s="82">
        <v>22</v>
      </c>
      <c r="L220" s="82">
        <v>42</v>
      </c>
    </row>
    <row r="221" spans="3:12" ht="12.75">
      <c r="C221" s="244" t="s">
        <v>392</v>
      </c>
      <c r="D221" s="81">
        <v>12</v>
      </c>
      <c r="E221" s="82">
        <v>11</v>
      </c>
      <c r="F221" s="83">
        <v>23</v>
      </c>
      <c r="G221" s="82">
        <v>3</v>
      </c>
      <c r="H221" s="82">
        <v>2</v>
      </c>
      <c r="I221" s="82">
        <v>5</v>
      </c>
      <c r="J221" s="81">
        <v>15</v>
      </c>
      <c r="K221" s="82">
        <v>13</v>
      </c>
      <c r="L221" s="82">
        <v>28</v>
      </c>
    </row>
    <row r="222" spans="3:12" ht="12.75">
      <c r="C222" s="244" t="s">
        <v>402</v>
      </c>
      <c r="D222" s="81">
        <v>32</v>
      </c>
      <c r="E222" s="82">
        <v>43</v>
      </c>
      <c r="F222" s="83">
        <v>75</v>
      </c>
      <c r="G222" s="82">
        <v>22</v>
      </c>
      <c r="H222" s="82">
        <v>19</v>
      </c>
      <c r="I222" s="82">
        <v>41</v>
      </c>
      <c r="J222" s="81">
        <v>54</v>
      </c>
      <c r="K222" s="82">
        <v>62</v>
      </c>
      <c r="L222" s="82">
        <v>116</v>
      </c>
    </row>
    <row r="223" spans="3:12" ht="26.25">
      <c r="C223" s="481" t="s">
        <v>812</v>
      </c>
      <c r="D223" s="81">
        <v>103</v>
      </c>
      <c r="E223" s="82">
        <v>233</v>
      </c>
      <c r="F223" s="83">
        <v>336</v>
      </c>
      <c r="G223" s="82">
        <v>66</v>
      </c>
      <c r="H223" s="82">
        <v>66</v>
      </c>
      <c r="I223" s="82">
        <v>132</v>
      </c>
      <c r="J223" s="81">
        <v>169</v>
      </c>
      <c r="K223" s="82">
        <v>299</v>
      </c>
      <c r="L223" s="82">
        <v>468</v>
      </c>
    </row>
    <row r="224" spans="3:12" ht="12.75">
      <c r="C224" s="244" t="s">
        <v>403</v>
      </c>
      <c r="D224" s="81">
        <v>43</v>
      </c>
      <c r="E224" s="82">
        <v>112</v>
      </c>
      <c r="F224" s="83">
        <v>155</v>
      </c>
      <c r="G224" s="82">
        <v>32</v>
      </c>
      <c r="H224" s="82">
        <v>40</v>
      </c>
      <c r="I224" s="82">
        <v>72</v>
      </c>
      <c r="J224" s="81">
        <v>75</v>
      </c>
      <c r="K224" s="82">
        <v>152</v>
      </c>
      <c r="L224" s="82">
        <v>227</v>
      </c>
    </row>
    <row r="225" spans="3:12" ht="12.75">
      <c r="C225" s="244" t="s">
        <v>566</v>
      </c>
      <c r="D225" s="81">
        <v>2</v>
      </c>
      <c r="E225" s="82">
        <v>2</v>
      </c>
      <c r="F225" s="83">
        <v>4</v>
      </c>
      <c r="G225" s="82">
        <v>2</v>
      </c>
      <c r="H225" s="82">
        <v>1</v>
      </c>
      <c r="I225" s="82">
        <v>3</v>
      </c>
      <c r="J225" s="81">
        <v>4</v>
      </c>
      <c r="K225" s="82">
        <v>3</v>
      </c>
      <c r="L225" s="82">
        <v>7</v>
      </c>
    </row>
    <row r="226" spans="1:12" ht="12.75">
      <c r="A226" s="97"/>
      <c r="B226" s="97"/>
      <c r="C226" s="244" t="s">
        <v>404</v>
      </c>
      <c r="D226" s="81">
        <v>41</v>
      </c>
      <c r="E226" s="82">
        <v>148</v>
      </c>
      <c r="F226" s="83">
        <v>189</v>
      </c>
      <c r="G226" s="82">
        <v>54</v>
      </c>
      <c r="H226" s="82">
        <v>64</v>
      </c>
      <c r="I226" s="82">
        <v>118</v>
      </c>
      <c r="J226" s="81">
        <v>95</v>
      </c>
      <c r="K226" s="82">
        <v>212</v>
      </c>
      <c r="L226" s="82">
        <v>307</v>
      </c>
    </row>
    <row r="227" spans="1:12" s="140" customFormat="1" ht="12.75">
      <c r="A227" s="97"/>
      <c r="B227" s="97"/>
      <c r="C227" s="244" t="s">
        <v>194</v>
      </c>
      <c r="D227" s="81">
        <v>191</v>
      </c>
      <c r="E227" s="82">
        <v>140</v>
      </c>
      <c r="F227" s="83">
        <v>331</v>
      </c>
      <c r="G227" s="82">
        <v>122</v>
      </c>
      <c r="H227" s="82">
        <v>93</v>
      </c>
      <c r="I227" s="82">
        <v>215</v>
      </c>
      <c r="J227" s="81">
        <v>313</v>
      </c>
      <c r="K227" s="82">
        <v>233</v>
      </c>
      <c r="L227" s="82">
        <v>546</v>
      </c>
    </row>
    <row r="228" spans="1:12" s="140" customFormat="1" ht="26.25">
      <c r="A228" s="1"/>
      <c r="B228" s="1"/>
      <c r="C228" s="481" t="s">
        <v>409</v>
      </c>
      <c r="D228" s="81">
        <v>3</v>
      </c>
      <c r="E228" s="82">
        <v>6</v>
      </c>
      <c r="F228" s="83">
        <v>9</v>
      </c>
      <c r="G228" s="82">
        <v>2</v>
      </c>
      <c r="H228" s="82">
        <v>1</v>
      </c>
      <c r="I228" s="82">
        <v>3</v>
      </c>
      <c r="J228" s="81">
        <v>5</v>
      </c>
      <c r="K228" s="82">
        <v>7</v>
      </c>
      <c r="L228" s="82">
        <v>12</v>
      </c>
    </row>
    <row r="229" spans="3:12" ht="39">
      <c r="C229" s="244" t="s">
        <v>410</v>
      </c>
      <c r="D229" s="81">
        <v>7</v>
      </c>
      <c r="E229" s="82">
        <v>6</v>
      </c>
      <c r="F229" s="83">
        <v>13</v>
      </c>
      <c r="G229" s="82">
        <v>8</v>
      </c>
      <c r="H229" s="82">
        <v>9</v>
      </c>
      <c r="I229" s="82">
        <v>17</v>
      </c>
      <c r="J229" s="81">
        <v>15</v>
      </c>
      <c r="K229" s="82">
        <v>15</v>
      </c>
      <c r="L229" s="82">
        <v>30</v>
      </c>
    </row>
    <row r="230" spans="3:12" ht="26.25">
      <c r="C230" s="481" t="s">
        <v>488</v>
      </c>
      <c r="D230" s="81">
        <v>0</v>
      </c>
      <c r="E230" s="82">
        <v>1</v>
      </c>
      <c r="F230" s="83">
        <v>1</v>
      </c>
      <c r="G230" s="82">
        <v>0</v>
      </c>
      <c r="H230" s="82">
        <v>0</v>
      </c>
      <c r="I230" s="82">
        <v>0</v>
      </c>
      <c r="J230" s="81">
        <v>0</v>
      </c>
      <c r="K230" s="82">
        <v>1</v>
      </c>
      <c r="L230" s="82">
        <v>1</v>
      </c>
    </row>
    <row r="231" spans="3:12" ht="12.75">
      <c r="C231" s="244" t="s">
        <v>405</v>
      </c>
      <c r="D231" s="81">
        <v>86</v>
      </c>
      <c r="E231" s="82">
        <v>112</v>
      </c>
      <c r="F231" s="83">
        <v>198</v>
      </c>
      <c r="G231" s="82">
        <v>31</v>
      </c>
      <c r="H231" s="82">
        <v>48</v>
      </c>
      <c r="I231" s="82">
        <v>79</v>
      </c>
      <c r="J231" s="81">
        <v>117</v>
      </c>
      <c r="K231" s="82">
        <v>160</v>
      </c>
      <c r="L231" s="82">
        <v>277</v>
      </c>
    </row>
    <row r="232" spans="3:12" ht="12.75">
      <c r="C232" s="244" t="s">
        <v>406</v>
      </c>
      <c r="D232" s="81">
        <v>180</v>
      </c>
      <c r="E232" s="82">
        <v>338</v>
      </c>
      <c r="F232" s="83">
        <v>518</v>
      </c>
      <c r="G232" s="82">
        <v>109</v>
      </c>
      <c r="H232" s="82">
        <v>109</v>
      </c>
      <c r="I232" s="82">
        <v>218</v>
      </c>
      <c r="J232" s="81">
        <v>289</v>
      </c>
      <c r="K232" s="82">
        <v>447</v>
      </c>
      <c r="L232" s="82">
        <v>736</v>
      </c>
    </row>
    <row r="233" spans="1:12" s="140" customFormat="1" ht="12.75">
      <c r="A233" s="97"/>
      <c r="B233" s="97"/>
      <c r="C233" s="244" t="s">
        <v>407</v>
      </c>
      <c r="D233" s="81">
        <v>82</v>
      </c>
      <c r="E233" s="82">
        <v>56</v>
      </c>
      <c r="F233" s="83">
        <v>138</v>
      </c>
      <c r="G233" s="82">
        <v>15</v>
      </c>
      <c r="H233" s="82">
        <v>19</v>
      </c>
      <c r="I233" s="82">
        <v>34</v>
      </c>
      <c r="J233" s="81">
        <v>97</v>
      </c>
      <c r="K233" s="82">
        <v>75</v>
      </c>
      <c r="L233" s="82">
        <v>172</v>
      </c>
    </row>
    <row r="234" spans="1:12" s="140" customFormat="1" ht="12.75" customHeight="1">
      <c r="A234" s="1"/>
      <c r="B234" s="1"/>
      <c r="C234" s="244" t="s">
        <v>147</v>
      </c>
      <c r="D234" s="81">
        <v>12</v>
      </c>
      <c r="E234" s="82">
        <v>14</v>
      </c>
      <c r="F234" s="83">
        <v>26</v>
      </c>
      <c r="G234" s="82">
        <v>14</v>
      </c>
      <c r="H234" s="82">
        <v>19</v>
      </c>
      <c r="I234" s="82">
        <v>33</v>
      </c>
      <c r="J234" s="81">
        <v>26</v>
      </c>
      <c r="K234" s="82">
        <v>33</v>
      </c>
      <c r="L234" s="82">
        <v>59</v>
      </c>
    </row>
    <row r="235" spans="3:12" ht="14.25" customHeight="1">
      <c r="C235" s="244" t="s">
        <v>195</v>
      </c>
      <c r="D235" s="81">
        <v>0</v>
      </c>
      <c r="E235" s="82">
        <v>5</v>
      </c>
      <c r="F235" s="83">
        <v>5</v>
      </c>
      <c r="G235" s="82">
        <v>27</v>
      </c>
      <c r="H235" s="82">
        <v>12</v>
      </c>
      <c r="I235" s="82">
        <v>39</v>
      </c>
      <c r="J235" s="81">
        <v>27</v>
      </c>
      <c r="K235" s="82">
        <v>17</v>
      </c>
      <c r="L235" s="82">
        <v>44</v>
      </c>
    </row>
    <row r="236" spans="3:12" ht="12.75">
      <c r="C236" s="244" t="s">
        <v>395</v>
      </c>
      <c r="D236" s="81">
        <v>4</v>
      </c>
      <c r="E236" s="82">
        <v>5</v>
      </c>
      <c r="F236" s="83">
        <v>9</v>
      </c>
      <c r="G236" s="82">
        <v>6</v>
      </c>
      <c r="H236" s="82">
        <v>1</v>
      </c>
      <c r="I236" s="82">
        <v>7</v>
      </c>
      <c r="J236" s="81">
        <v>10</v>
      </c>
      <c r="K236" s="82">
        <v>6</v>
      </c>
      <c r="L236" s="82">
        <v>16</v>
      </c>
    </row>
    <row r="237" spans="3:12" ht="12.75">
      <c r="C237" s="244" t="s">
        <v>396</v>
      </c>
      <c r="D237" s="81">
        <v>84</v>
      </c>
      <c r="E237" s="82">
        <v>16</v>
      </c>
      <c r="F237" s="83">
        <v>100</v>
      </c>
      <c r="G237" s="82">
        <v>26</v>
      </c>
      <c r="H237" s="82">
        <v>4</v>
      </c>
      <c r="I237" s="82">
        <v>30</v>
      </c>
      <c r="J237" s="81">
        <v>110</v>
      </c>
      <c r="K237" s="82">
        <v>20</v>
      </c>
      <c r="L237" s="82">
        <v>130</v>
      </c>
    </row>
    <row r="238" spans="3:12" ht="12.75">
      <c r="C238" s="244" t="s">
        <v>397</v>
      </c>
      <c r="D238" s="81">
        <v>4</v>
      </c>
      <c r="E238" s="82">
        <v>3</v>
      </c>
      <c r="F238" s="83">
        <v>7</v>
      </c>
      <c r="G238" s="82">
        <v>2</v>
      </c>
      <c r="H238" s="82">
        <v>1</v>
      </c>
      <c r="I238" s="82">
        <v>3</v>
      </c>
      <c r="J238" s="81">
        <v>6</v>
      </c>
      <c r="K238" s="82">
        <v>4</v>
      </c>
      <c r="L238" s="82">
        <v>10</v>
      </c>
    </row>
    <row r="239" spans="3:12" ht="12.75">
      <c r="C239" s="244" t="s">
        <v>398</v>
      </c>
      <c r="D239" s="81">
        <v>6</v>
      </c>
      <c r="E239" s="82">
        <v>3</v>
      </c>
      <c r="F239" s="83">
        <v>9</v>
      </c>
      <c r="G239" s="82">
        <v>0</v>
      </c>
      <c r="H239" s="82">
        <v>0</v>
      </c>
      <c r="I239" s="82">
        <v>0</v>
      </c>
      <c r="J239" s="81">
        <v>6</v>
      </c>
      <c r="K239" s="82">
        <v>3</v>
      </c>
      <c r="L239" s="82">
        <v>9</v>
      </c>
    </row>
    <row r="240" spans="3:12" ht="12.75">
      <c r="C240" s="244" t="s">
        <v>139</v>
      </c>
      <c r="D240" s="81">
        <v>127</v>
      </c>
      <c r="E240" s="82">
        <v>175</v>
      </c>
      <c r="F240" s="83">
        <v>302</v>
      </c>
      <c r="G240" s="82">
        <v>109</v>
      </c>
      <c r="H240" s="82">
        <v>121</v>
      </c>
      <c r="I240" s="82">
        <v>230</v>
      </c>
      <c r="J240" s="81">
        <v>236</v>
      </c>
      <c r="K240" s="82">
        <v>296</v>
      </c>
      <c r="L240" s="82">
        <v>532</v>
      </c>
    </row>
    <row r="241" spans="3:12" ht="12.75">
      <c r="C241" s="244" t="s">
        <v>156</v>
      </c>
      <c r="D241" s="81">
        <v>1</v>
      </c>
      <c r="E241" s="82">
        <v>1</v>
      </c>
      <c r="F241" s="83">
        <v>2</v>
      </c>
      <c r="G241" s="82">
        <v>2</v>
      </c>
      <c r="H241" s="82">
        <v>1</v>
      </c>
      <c r="I241" s="82">
        <v>3</v>
      </c>
      <c r="J241" s="81">
        <v>3</v>
      </c>
      <c r="K241" s="82">
        <v>2</v>
      </c>
      <c r="L241" s="82">
        <v>5</v>
      </c>
    </row>
    <row r="242" spans="3:12" ht="15" customHeight="1">
      <c r="C242" s="244" t="s">
        <v>148</v>
      </c>
      <c r="D242" s="81">
        <v>6</v>
      </c>
      <c r="E242" s="82">
        <v>2</v>
      </c>
      <c r="F242" s="83">
        <v>8</v>
      </c>
      <c r="G242" s="82">
        <v>1</v>
      </c>
      <c r="H242" s="82">
        <v>0</v>
      </c>
      <c r="I242" s="82">
        <v>1</v>
      </c>
      <c r="J242" s="81">
        <v>7</v>
      </c>
      <c r="K242" s="82">
        <v>2</v>
      </c>
      <c r="L242" s="82">
        <v>9</v>
      </c>
    </row>
    <row r="243" spans="3:12" ht="12.75">
      <c r="C243" s="244" t="s">
        <v>146</v>
      </c>
      <c r="D243" s="81">
        <v>109</v>
      </c>
      <c r="E243" s="82">
        <v>242</v>
      </c>
      <c r="F243" s="83">
        <v>351</v>
      </c>
      <c r="G243" s="82">
        <v>81</v>
      </c>
      <c r="H243" s="82">
        <v>120</v>
      </c>
      <c r="I243" s="82">
        <v>201</v>
      </c>
      <c r="J243" s="81">
        <v>190</v>
      </c>
      <c r="K243" s="82">
        <v>362</v>
      </c>
      <c r="L243" s="82">
        <v>552</v>
      </c>
    </row>
    <row r="244" spans="3:12" ht="12.75">
      <c r="C244" s="244" t="s">
        <v>196</v>
      </c>
      <c r="D244" s="81">
        <v>119</v>
      </c>
      <c r="E244" s="82">
        <v>147</v>
      </c>
      <c r="F244" s="83">
        <v>266</v>
      </c>
      <c r="G244" s="82">
        <v>82</v>
      </c>
      <c r="H244" s="82">
        <v>94</v>
      </c>
      <c r="I244" s="82">
        <v>176</v>
      </c>
      <c r="J244" s="81">
        <v>201</v>
      </c>
      <c r="K244" s="82">
        <v>241</v>
      </c>
      <c r="L244" s="82">
        <v>442</v>
      </c>
    </row>
    <row r="245" spans="3:12" ht="12.75">
      <c r="C245" s="244" t="s">
        <v>140</v>
      </c>
      <c r="D245" s="81">
        <v>11</v>
      </c>
      <c r="E245" s="82">
        <v>37</v>
      </c>
      <c r="F245" s="83">
        <v>48</v>
      </c>
      <c r="G245" s="82">
        <v>8</v>
      </c>
      <c r="H245" s="82">
        <v>7</v>
      </c>
      <c r="I245" s="82">
        <v>15</v>
      </c>
      <c r="J245" s="81">
        <v>19</v>
      </c>
      <c r="K245" s="82">
        <v>44</v>
      </c>
      <c r="L245" s="82">
        <v>63</v>
      </c>
    </row>
    <row r="246" spans="3:12" ht="12.75">
      <c r="C246" s="244" t="s">
        <v>141</v>
      </c>
      <c r="D246" s="81">
        <v>69</v>
      </c>
      <c r="E246" s="82">
        <v>143</v>
      </c>
      <c r="F246" s="83">
        <v>212</v>
      </c>
      <c r="G246" s="82">
        <v>40</v>
      </c>
      <c r="H246" s="82">
        <v>69</v>
      </c>
      <c r="I246" s="82">
        <v>109</v>
      </c>
      <c r="J246" s="81">
        <v>109</v>
      </c>
      <c r="K246" s="82">
        <v>212</v>
      </c>
      <c r="L246" s="82">
        <v>321</v>
      </c>
    </row>
    <row r="247" spans="3:12" ht="12.75">
      <c r="C247" s="244" t="s">
        <v>149</v>
      </c>
      <c r="D247" s="81">
        <v>4</v>
      </c>
      <c r="E247" s="82">
        <v>3</v>
      </c>
      <c r="F247" s="83">
        <v>7</v>
      </c>
      <c r="G247" s="82">
        <v>1</v>
      </c>
      <c r="H247" s="82">
        <v>0</v>
      </c>
      <c r="I247" s="82">
        <v>1</v>
      </c>
      <c r="J247" s="81">
        <v>5</v>
      </c>
      <c r="K247" s="82">
        <v>3</v>
      </c>
      <c r="L247" s="82">
        <v>8</v>
      </c>
    </row>
    <row r="248" spans="3:12" ht="12.75">
      <c r="C248" s="244" t="s">
        <v>142</v>
      </c>
      <c r="D248" s="81">
        <v>263</v>
      </c>
      <c r="E248" s="82">
        <v>231</v>
      </c>
      <c r="F248" s="83">
        <v>494</v>
      </c>
      <c r="G248" s="82">
        <v>259</v>
      </c>
      <c r="H248" s="82">
        <v>206</v>
      </c>
      <c r="I248" s="82">
        <v>465</v>
      </c>
      <c r="J248" s="81">
        <v>522</v>
      </c>
      <c r="K248" s="82">
        <v>437</v>
      </c>
      <c r="L248" s="82">
        <v>959</v>
      </c>
    </row>
    <row r="249" spans="3:12" ht="12.75">
      <c r="C249" s="244" t="s">
        <v>150</v>
      </c>
      <c r="D249" s="81">
        <v>1</v>
      </c>
      <c r="E249" s="82">
        <v>5</v>
      </c>
      <c r="F249" s="83">
        <v>6</v>
      </c>
      <c r="G249" s="82">
        <v>0</v>
      </c>
      <c r="H249" s="82">
        <v>6</v>
      </c>
      <c r="I249" s="82">
        <v>6</v>
      </c>
      <c r="J249" s="81">
        <v>1</v>
      </c>
      <c r="K249" s="82">
        <v>11</v>
      </c>
      <c r="L249" s="82">
        <v>12</v>
      </c>
    </row>
    <row r="250" spans="3:12" ht="12.75">
      <c r="C250" s="244" t="s">
        <v>143</v>
      </c>
      <c r="D250" s="81">
        <v>514</v>
      </c>
      <c r="E250" s="82">
        <v>112</v>
      </c>
      <c r="F250" s="83">
        <v>626</v>
      </c>
      <c r="G250" s="82">
        <v>509</v>
      </c>
      <c r="H250" s="82">
        <v>204</v>
      </c>
      <c r="I250" s="82">
        <v>713</v>
      </c>
      <c r="J250" s="81">
        <v>1023</v>
      </c>
      <c r="K250" s="82">
        <v>316</v>
      </c>
      <c r="L250" s="82">
        <v>1339</v>
      </c>
    </row>
    <row r="251" spans="3:12" ht="12.75">
      <c r="C251" s="244" t="s">
        <v>151</v>
      </c>
      <c r="D251" s="81">
        <v>7</v>
      </c>
      <c r="E251" s="82">
        <v>9</v>
      </c>
      <c r="F251" s="83">
        <v>16</v>
      </c>
      <c r="G251" s="82">
        <v>9</v>
      </c>
      <c r="H251" s="82">
        <v>7</v>
      </c>
      <c r="I251" s="82">
        <v>16</v>
      </c>
      <c r="J251" s="81">
        <v>16</v>
      </c>
      <c r="K251" s="82">
        <v>16</v>
      </c>
      <c r="L251" s="82">
        <v>32</v>
      </c>
    </row>
    <row r="252" spans="3:12" ht="12.75">
      <c r="C252" s="244" t="s">
        <v>144</v>
      </c>
      <c r="D252" s="81">
        <v>675</v>
      </c>
      <c r="E252" s="82">
        <v>376</v>
      </c>
      <c r="F252" s="83">
        <v>1051</v>
      </c>
      <c r="G252" s="82">
        <v>468</v>
      </c>
      <c r="H252" s="82">
        <v>334</v>
      </c>
      <c r="I252" s="82">
        <v>802</v>
      </c>
      <c r="J252" s="81">
        <v>1143</v>
      </c>
      <c r="K252" s="82">
        <v>710</v>
      </c>
      <c r="L252" s="82">
        <v>1853</v>
      </c>
    </row>
    <row r="253" spans="3:12" ht="12.75">
      <c r="C253" s="244" t="s">
        <v>145</v>
      </c>
      <c r="D253" s="81">
        <v>48</v>
      </c>
      <c r="E253" s="82">
        <v>18</v>
      </c>
      <c r="F253" s="83">
        <v>66</v>
      </c>
      <c r="G253" s="82">
        <v>31</v>
      </c>
      <c r="H253" s="82">
        <v>15</v>
      </c>
      <c r="I253" s="82">
        <v>46</v>
      </c>
      <c r="J253" s="81">
        <v>79</v>
      </c>
      <c r="K253" s="82">
        <v>33</v>
      </c>
      <c r="L253" s="82">
        <v>112</v>
      </c>
    </row>
    <row r="254" spans="1:12" s="3" customFormat="1" ht="12.75">
      <c r="A254" s="1"/>
      <c r="B254" s="1"/>
      <c r="C254" s="238" t="s">
        <v>300</v>
      </c>
      <c r="D254" s="85">
        <f>SUM(D216:D253)</f>
        <v>2933</v>
      </c>
      <c r="E254" s="86">
        <f aca="true" t="shared" si="17" ref="E254:L254">SUM(E216:E253)</f>
        <v>2831</v>
      </c>
      <c r="F254" s="87">
        <f t="shared" si="17"/>
        <v>5764</v>
      </c>
      <c r="G254" s="85">
        <f t="shared" si="17"/>
        <v>2179</v>
      </c>
      <c r="H254" s="86">
        <f t="shared" si="17"/>
        <v>1733</v>
      </c>
      <c r="I254" s="86">
        <f t="shared" si="17"/>
        <v>3912</v>
      </c>
      <c r="J254" s="85">
        <f t="shared" si="17"/>
        <v>5112</v>
      </c>
      <c r="K254" s="86">
        <f t="shared" si="17"/>
        <v>4564</v>
      </c>
      <c r="L254" s="86">
        <f t="shared" si="17"/>
        <v>9676</v>
      </c>
    </row>
    <row r="255" spans="1:12" s="3" customFormat="1" ht="12.75">
      <c r="A255" s="28"/>
      <c r="B255" s="28" t="s">
        <v>313</v>
      </c>
      <c r="C255" s="253"/>
      <c r="D255" s="90"/>
      <c r="E255" s="176"/>
      <c r="F255" s="177"/>
      <c r="G255" s="90"/>
      <c r="H255" s="176"/>
      <c r="I255" s="176"/>
      <c r="J255" s="90"/>
      <c r="K255" s="176"/>
      <c r="L255" s="176"/>
    </row>
    <row r="256" spans="1:12" s="3" customFormat="1" ht="12.75">
      <c r="A256" s="28"/>
      <c r="B256" s="28"/>
      <c r="C256" s="246" t="s">
        <v>401</v>
      </c>
      <c r="D256" s="81">
        <v>7</v>
      </c>
      <c r="E256" s="82">
        <v>11</v>
      </c>
      <c r="F256" s="83">
        <v>18</v>
      </c>
      <c r="G256" s="81">
        <v>0</v>
      </c>
      <c r="H256" s="82">
        <v>1</v>
      </c>
      <c r="I256" s="82">
        <v>1</v>
      </c>
      <c r="J256" s="81">
        <v>7</v>
      </c>
      <c r="K256" s="82">
        <v>12</v>
      </c>
      <c r="L256" s="82">
        <v>19</v>
      </c>
    </row>
    <row r="257" spans="1:12" s="3" customFormat="1" ht="12.75">
      <c r="A257" s="28"/>
      <c r="B257" s="28"/>
      <c r="C257" s="246" t="s">
        <v>391</v>
      </c>
      <c r="D257" s="81">
        <v>2</v>
      </c>
      <c r="E257" s="82">
        <v>7</v>
      </c>
      <c r="F257" s="83">
        <v>9</v>
      </c>
      <c r="G257" s="81">
        <v>1</v>
      </c>
      <c r="H257" s="82">
        <v>4</v>
      </c>
      <c r="I257" s="82">
        <v>5</v>
      </c>
      <c r="J257" s="81">
        <v>3</v>
      </c>
      <c r="K257" s="82">
        <v>11</v>
      </c>
      <c r="L257" s="82">
        <v>14</v>
      </c>
    </row>
    <row r="258" spans="1:12" s="3" customFormat="1" ht="12.75">
      <c r="A258" s="28"/>
      <c r="B258" s="28"/>
      <c r="C258" s="257" t="s">
        <v>153</v>
      </c>
      <c r="D258" s="81">
        <v>1</v>
      </c>
      <c r="E258" s="82">
        <v>4</v>
      </c>
      <c r="F258" s="83">
        <v>5</v>
      </c>
      <c r="G258" s="81">
        <v>1</v>
      </c>
      <c r="H258" s="82">
        <v>0</v>
      </c>
      <c r="I258" s="82">
        <v>1</v>
      </c>
      <c r="J258" s="81">
        <v>2</v>
      </c>
      <c r="K258" s="82">
        <v>4</v>
      </c>
      <c r="L258" s="82">
        <v>6</v>
      </c>
    </row>
    <row r="259" spans="1:12" s="3" customFormat="1" ht="12.75">
      <c r="A259" s="28"/>
      <c r="B259" s="28"/>
      <c r="C259" s="246" t="s">
        <v>402</v>
      </c>
      <c r="D259" s="81">
        <v>0</v>
      </c>
      <c r="E259" s="82">
        <v>1</v>
      </c>
      <c r="F259" s="83">
        <v>1</v>
      </c>
      <c r="G259" s="81">
        <v>8</v>
      </c>
      <c r="H259" s="82">
        <v>7</v>
      </c>
      <c r="I259" s="82">
        <v>15</v>
      </c>
      <c r="J259" s="81">
        <v>8</v>
      </c>
      <c r="K259" s="82">
        <v>8</v>
      </c>
      <c r="L259" s="82">
        <v>16</v>
      </c>
    </row>
    <row r="260" spans="1:12" s="3" customFormat="1" ht="12.75">
      <c r="A260" s="28"/>
      <c r="B260" s="28"/>
      <c r="C260" s="483" t="s">
        <v>403</v>
      </c>
      <c r="D260" s="81">
        <v>2</v>
      </c>
      <c r="E260" s="82">
        <v>1</v>
      </c>
      <c r="F260" s="83">
        <v>3</v>
      </c>
      <c r="G260" s="81">
        <v>0</v>
      </c>
      <c r="H260" s="82">
        <v>1</v>
      </c>
      <c r="I260" s="82">
        <v>1</v>
      </c>
      <c r="J260" s="81">
        <v>2</v>
      </c>
      <c r="K260" s="82">
        <v>2</v>
      </c>
      <c r="L260" s="82">
        <v>4</v>
      </c>
    </row>
    <row r="261" spans="1:12" s="3" customFormat="1" ht="12.75">
      <c r="A261" s="28"/>
      <c r="B261" s="28"/>
      <c r="C261" s="246" t="s">
        <v>393</v>
      </c>
      <c r="D261" s="81">
        <v>2</v>
      </c>
      <c r="E261" s="82">
        <v>2</v>
      </c>
      <c r="F261" s="83">
        <v>4</v>
      </c>
      <c r="G261" s="81">
        <v>0</v>
      </c>
      <c r="H261" s="82">
        <v>0</v>
      </c>
      <c r="I261" s="82">
        <v>0</v>
      </c>
      <c r="J261" s="81">
        <v>2</v>
      </c>
      <c r="K261" s="82">
        <v>2</v>
      </c>
      <c r="L261" s="82">
        <v>4</v>
      </c>
    </row>
    <row r="262" spans="1:12" s="3" customFormat="1" ht="12.75">
      <c r="A262" s="28"/>
      <c r="B262" s="28"/>
      <c r="C262" s="257" t="s">
        <v>194</v>
      </c>
      <c r="D262" s="81">
        <v>515</v>
      </c>
      <c r="E262" s="82">
        <v>272</v>
      </c>
      <c r="F262" s="83">
        <v>787</v>
      </c>
      <c r="G262" s="81">
        <v>120</v>
      </c>
      <c r="H262" s="82">
        <v>134</v>
      </c>
      <c r="I262" s="82">
        <v>254</v>
      </c>
      <c r="J262" s="81">
        <v>635</v>
      </c>
      <c r="K262" s="82">
        <v>406</v>
      </c>
      <c r="L262" s="82">
        <v>1041</v>
      </c>
    </row>
    <row r="263" spans="1:12" s="3" customFormat="1" ht="12.75">
      <c r="A263" s="28"/>
      <c r="B263" s="28"/>
      <c r="C263" s="246" t="s">
        <v>405</v>
      </c>
      <c r="D263" s="81">
        <v>0</v>
      </c>
      <c r="E263" s="82">
        <v>2</v>
      </c>
      <c r="F263" s="83">
        <v>2</v>
      </c>
      <c r="G263" s="81">
        <v>0</v>
      </c>
      <c r="H263" s="82">
        <v>5</v>
      </c>
      <c r="I263" s="82">
        <v>5</v>
      </c>
      <c r="J263" s="81">
        <v>0</v>
      </c>
      <c r="K263" s="82">
        <v>7</v>
      </c>
      <c r="L263" s="82">
        <v>7</v>
      </c>
    </row>
    <row r="264" spans="1:12" s="3" customFormat="1" ht="12.75">
      <c r="A264" s="28"/>
      <c r="B264" s="28"/>
      <c r="C264" s="246" t="s">
        <v>177</v>
      </c>
      <c r="D264" s="81">
        <v>21</v>
      </c>
      <c r="E264" s="82">
        <v>22</v>
      </c>
      <c r="F264" s="83">
        <v>43</v>
      </c>
      <c r="G264" s="81">
        <v>6</v>
      </c>
      <c r="H264" s="82">
        <v>15</v>
      </c>
      <c r="I264" s="82">
        <v>21</v>
      </c>
      <c r="J264" s="81">
        <v>27</v>
      </c>
      <c r="K264" s="82">
        <v>37</v>
      </c>
      <c r="L264" s="82">
        <v>64</v>
      </c>
    </row>
    <row r="265" spans="1:12" s="3" customFormat="1" ht="12.75">
      <c r="A265" s="28"/>
      <c r="B265" s="28"/>
      <c r="C265" s="246" t="s">
        <v>406</v>
      </c>
      <c r="D265" s="81">
        <v>13</v>
      </c>
      <c r="E265" s="82">
        <v>19</v>
      </c>
      <c r="F265" s="83">
        <v>32</v>
      </c>
      <c r="G265" s="81">
        <v>14</v>
      </c>
      <c r="H265" s="82">
        <v>8</v>
      </c>
      <c r="I265" s="82">
        <v>22</v>
      </c>
      <c r="J265" s="81">
        <v>27</v>
      </c>
      <c r="K265" s="82">
        <v>27</v>
      </c>
      <c r="L265" s="82">
        <v>54</v>
      </c>
    </row>
    <row r="266" spans="1:12" s="3" customFormat="1" ht="12.75">
      <c r="A266" s="28"/>
      <c r="B266" s="28"/>
      <c r="C266" s="246" t="s">
        <v>407</v>
      </c>
      <c r="D266" s="81">
        <v>20</v>
      </c>
      <c r="E266" s="82">
        <v>9</v>
      </c>
      <c r="F266" s="83">
        <v>29</v>
      </c>
      <c r="G266" s="81">
        <v>0</v>
      </c>
      <c r="H266" s="82">
        <v>1</v>
      </c>
      <c r="I266" s="82">
        <v>1</v>
      </c>
      <c r="J266" s="81">
        <v>20</v>
      </c>
      <c r="K266" s="82">
        <v>10</v>
      </c>
      <c r="L266" s="82">
        <v>30</v>
      </c>
    </row>
    <row r="267" spans="1:12" s="3" customFormat="1" ht="12.75">
      <c r="A267" s="28"/>
      <c r="B267" s="28"/>
      <c r="C267" s="246" t="s">
        <v>395</v>
      </c>
      <c r="D267" s="81">
        <v>78</v>
      </c>
      <c r="E267" s="82">
        <v>69</v>
      </c>
      <c r="F267" s="83">
        <v>147</v>
      </c>
      <c r="G267" s="81">
        <v>135</v>
      </c>
      <c r="H267" s="82">
        <v>145</v>
      </c>
      <c r="I267" s="82">
        <v>280</v>
      </c>
      <c r="J267" s="81">
        <v>213</v>
      </c>
      <c r="K267" s="82">
        <v>214</v>
      </c>
      <c r="L267" s="82">
        <v>427</v>
      </c>
    </row>
    <row r="268" spans="1:12" s="3" customFormat="1" ht="12.75">
      <c r="A268" s="28"/>
      <c r="B268" s="28"/>
      <c r="C268" s="246" t="s">
        <v>396</v>
      </c>
      <c r="D268" s="81">
        <v>27</v>
      </c>
      <c r="E268" s="82">
        <v>13</v>
      </c>
      <c r="F268" s="83">
        <v>40</v>
      </c>
      <c r="G268" s="81">
        <v>25</v>
      </c>
      <c r="H268" s="82">
        <v>16</v>
      </c>
      <c r="I268" s="82">
        <v>41</v>
      </c>
      <c r="J268" s="81">
        <v>52</v>
      </c>
      <c r="K268" s="82">
        <v>29</v>
      </c>
      <c r="L268" s="82">
        <v>81</v>
      </c>
    </row>
    <row r="269" spans="1:12" s="3" customFormat="1" ht="12.75">
      <c r="A269" s="28"/>
      <c r="B269" s="28"/>
      <c r="C269" s="246" t="s">
        <v>139</v>
      </c>
      <c r="D269" s="81">
        <v>141</v>
      </c>
      <c r="E269" s="82">
        <v>122</v>
      </c>
      <c r="F269" s="83">
        <v>263</v>
      </c>
      <c r="G269" s="81">
        <v>34</v>
      </c>
      <c r="H269" s="82">
        <v>74</v>
      </c>
      <c r="I269" s="82">
        <v>108</v>
      </c>
      <c r="J269" s="81">
        <v>175</v>
      </c>
      <c r="K269" s="82">
        <v>196</v>
      </c>
      <c r="L269" s="82">
        <v>371</v>
      </c>
    </row>
    <row r="270" spans="1:12" s="3" customFormat="1" ht="12.75">
      <c r="A270" s="28"/>
      <c r="B270" s="28"/>
      <c r="C270" s="246" t="s">
        <v>146</v>
      </c>
      <c r="D270" s="81">
        <v>22</v>
      </c>
      <c r="E270" s="82">
        <v>97</v>
      </c>
      <c r="F270" s="83">
        <v>119</v>
      </c>
      <c r="G270" s="81">
        <v>5</v>
      </c>
      <c r="H270" s="82">
        <v>25</v>
      </c>
      <c r="I270" s="82">
        <v>30</v>
      </c>
      <c r="J270" s="81">
        <v>27</v>
      </c>
      <c r="K270" s="82">
        <v>122</v>
      </c>
      <c r="L270" s="82">
        <v>149</v>
      </c>
    </row>
    <row r="271" spans="1:12" s="3" customFormat="1" ht="12.75">
      <c r="A271" s="28"/>
      <c r="B271" s="28"/>
      <c r="C271" s="257" t="s">
        <v>196</v>
      </c>
      <c r="D271" s="81">
        <v>56</v>
      </c>
      <c r="E271" s="82">
        <v>81</v>
      </c>
      <c r="F271" s="83">
        <v>137</v>
      </c>
      <c r="G271" s="81">
        <v>3</v>
      </c>
      <c r="H271" s="82">
        <v>11</v>
      </c>
      <c r="I271" s="82">
        <v>14</v>
      </c>
      <c r="J271" s="81">
        <v>59</v>
      </c>
      <c r="K271" s="82">
        <v>92</v>
      </c>
      <c r="L271" s="82">
        <v>151</v>
      </c>
    </row>
    <row r="272" spans="1:12" s="3" customFormat="1" ht="12.75">
      <c r="A272" s="28"/>
      <c r="B272" s="28"/>
      <c r="C272" s="246" t="s">
        <v>140</v>
      </c>
      <c r="D272" s="81">
        <v>10</v>
      </c>
      <c r="E272" s="82">
        <v>34</v>
      </c>
      <c r="F272" s="83">
        <v>44</v>
      </c>
      <c r="G272" s="81">
        <v>1</v>
      </c>
      <c r="H272" s="82">
        <v>4</v>
      </c>
      <c r="I272" s="82">
        <v>5</v>
      </c>
      <c r="J272" s="81">
        <v>11</v>
      </c>
      <c r="K272" s="82">
        <v>38</v>
      </c>
      <c r="L272" s="82">
        <v>49</v>
      </c>
    </row>
    <row r="273" spans="1:12" s="3" customFormat="1" ht="12.75">
      <c r="A273" s="28"/>
      <c r="B273" s="28"/>
      <c r="C273" s="246" t="s">
        <v>141</v>
      </c>
      <c r="D273" s="81">
        <v>12</v>
      </c>
      <c r="E273" s="82">
        <v>30</v>
      </c>
      <c r="F273" s="83">
        <v>42</v>
      </c>
      <c r="G273" s="81">
        <v>9</v>
      </c>
      <c r="H273" s="82">
        <v>20</v>
      </c>
      <c r="I273" s="82">
        <v>29</v>
      </c>
      <c r="J273" s="81">
        <v>21</v>
      </c>
      <c r="K273" s="82">
        <v>50</v>
      </c>
      <c r="L273" s="82">
        <v>71</v>
      </c>
    </row>
    <row r="274" spans="1:12" s="3" customFormat="1" ht="12.75">
      <c r="A274" s="28"/>
      <c r="B274" s="28"/>
      <c r="C274" s="246" t="s">
        <v>142</v>
      </c>
      <c r="D274" s="81">
        <v>16</v>
      </c>
      <c r="E274" s="82">
        <v>8</v>
      </c>
      <c r="F274" s="83">
        <v>24</v>
      </c>
      <c r="G274" s="81">
        <v>0</v>
      </c>
      <c r="H274" s="82">
        <v>3</v>
      </c>
      <c r="I274" s="82">
        <v>3</v>
      </c>
      <c r="J274" s="81">
        <v>16</v>
      </c>
      <c r="K274" s="82">
        <v>11</v>
      </c>
      <c r="L274" s="82">
        <v>27</v>
      </c>
    </row>
    <row r="275" spans="1:12" s="3" customFormat="1" ht="12.75">
      <c r="A275" s="28"/>
      <c r="B275" s="28"/>
      <c r="C275" s="246" t="s">
        <v>150</v>
      </c>
      <c r="D275" s="81">
        <v>11</v>
      </c>
      <c r="E275" s="82">
        <v>52</v>
      </c>
      <c r="F275" s="83">
        <v>63</v>
      </c>
      <c r="G275" s="81">
        <v>5</v>
      </c>
      <c r="H275" s="82">
        <v>15</v>
      </c>
      <c r="I275" s="82">
        <v>20</v>
      </c>
      <c r="J275" s="81">
        <v>16</v>
      </c>
      <c r="K275" s="82">
        <v>67</v>
      </c>
      <c r="L275" s="82">
        <v>83</v>
      </c>
    </row>
    <row r="276" spans="1:12" s="3" customFormat="1" ht="12.75">
      <c r="A276" s="28"/>
      <c r="B276" s="28"/>
      <c r="C276" s="246" t="s">
        <v>143</v>
      </c>
      <c r="D276" s="81">
        <v>57</v>
      </c>
      <c r="E276" s="82">
        <v>17</v>
      </c>
      <c r="F276" s="83">
        <v>74</v>
      </c>
      <c r="G276" s="81">
        <v>3</v>
      </c>
      <c r="H276" s="82">
        <v>0</v>
      </c>
      <c r="I276" s="82">
        <v>3</v>
      </c>
      <c r="J276" s="81">
        <v>60</v>
      </c>
      <c r="K276" s="82">
        <v>17</v>
      </c>
      <c r="L276" s="82">
        <v>77</v>
      </c>
    </row>
    <row r="277" spans="1:12" s="3" customFormat="1" ht="12.75">
      <c r="A277" s="28"/>
      <c r="B277" s="28"/>
      <c r="C277" s="246" t="s">
        <v>151</v>
      </c>
      <c r="D277" s="81">
        <v>4</v>
      </c>
      <c r="E277" s="82">
        <v>1</v>
      </c>
      <c r="F277" s="83">
        <v>5</v>
      </c>
      <c r="G277" s="82">
        <v>25</v>
      </c>
      <c r="H277" s="82">
        <v>4</v>
      </c>
      <c r="I277" s="82">
        <v>29</v>
      </c>
      <c r="J277" s="81">
        <v>29</v>
      </c>
      <c r="K277" s="82">
        <v>5</v>
      </c>
      <c r="L277" s="82">
        <v>34</v>
      </c>
    </row>
    <row r="278" spans="1:12" s="3" customFormat="1" ht="12.75">
      <c r="A278" s="28"/>
      <c r="B278" s="28"/>
      <c r="C278" s="246" t="s">
        <v>144</v>
      </c>
      <c r="D278" s="81">
        <v>17</v>
      </c>
      <c r="E278" s="82">
        <v>14</v>
      </c>
      <c r="F278" s="83">
        <v>31</v>
      </c>
      <c r="G278" s="82">
        <v>8</v>
      </c>
      <c r="H278" s="82">
        <v>2</v>
      </c>
      <c r="I278" s="82">
        <v>10</v>
      </c>
      <c r="J278" s="81">
        <v>25</v>
      </c>
      <c r="K278" s="82">
        <v>16</v>
      </c>
      <c r="L278" s="82">
        <v>41</v>
      </c>
    </row>
    <row r="279" spans="1:12" s="3" customFormat="1" ht="12.75">
      <c r="A279" s="28"/>
      <c r="B279" s="28"/>
      <c r="C279" s="244" t="s">
        <v>145</v>
      </c>
      <c r="D279" s="81">
        <v>20</v>
      </c>
      <c r="E279" s="82">
        <v>9</v>
      </c>
      <c r="F279" s="83">
        <v>29</v>
      </c>
      <c r="G279" s="82">
        <v>2</v>
      </c>
      <c r="H279" s="82">
        <v>1</v>
      </c>
      <c r="I279" s="82">
        <v>3</v>
      </c>
      <c r="J279" s="81">
        <v>22</v>
      </c>
      <c r="K279" s="82">
        <v>10</v>
      </c>
      <c r="L279" s="82">
        <v>32</v>
      </c>
    </row>
    <row r="280" spans="1:12" s="3" customFormat="1" ht="12.75">
      <c r="A280" s="28"/>
      <c r="B280" s="28"/>
      <c r="C280" s="238" t="s">
        <v>300</v>
      </c>
      <c r="D280" s="85">
        <f>SUM(D256:D279)</f>
        <v>1054</v>
      </c>
      <c r="E280" s="86">
        <f aca="true" t="shared" si="18" ref="E280:L280">SUM(E256:E279)</f>
        <v>897</v>
      </c>
      <c r="F280" s="87">
        <f t="shared" si="18"/>
        <v>1951</v>
      </c>
      <c r="G280" s="85">
        <f t="shared" si="18"/>
        <v>405</v>
      </c>
      <c r="H280" s="86">
        <f t="shared" si="18"/>
        <v>496</v>
      </c>
      <c r="I280" s="86">
        <f t="shared" si="18"/>
        <v>901</v>
      </c>
      <c r="J280" s="85">
        <f t="shared" si="18"/>
        <v>1459</v>
      </c>
      <c r="K280" s="86">
        <f t="shared" si="18"/>
        <v>1393</v>
      </c>
      <c r="L280" s="86">
        <f t="shared" si="18"/>
        <v>2852</v>
      </c>
    </row>
    <row r="281" spans="1:12" s="3" customFormat="1" ht="12.75">
      <c r="A281" s="28"/>
      <c r="B281" s="28" t="s">
        <v>314</v>
      </c>
      <c r="C281" s="253"/>
      <c r="D281" s="90"/>
      <c r="E281" s="176"/>
      <c r="F281" s="177"/>
      <c r="G281" s="90"/>
      <c r="H281" s="176"/>
      <c r="I281" s="176"/>
      <c r="J281" s="90"/>
      <c r="K281" s="176"/>
      <c r="L281" s="176"/>
    </row>
    <row r="282" spans="1:12" s="3" customFormat="1" ht="12.75">
      <c r="A282" s="28"/>
      <c r="B282" s="28"/>
      <c r="C282" s="246" t="s">
        <v>401</v>
      </c>
      <c r="D282" s="81">
        <v>3</v>
      </c>
      <c r="E282" s="82">
        <v>1</v>
      </c>
      <c r="F282" s="83">
        <v>4</v>
      </c>
      <c r="G282" s="81">
        <v>0</v>
      </c>
      <c r="H282" s="82">
        <v>0</v>
      </c>
      <c r="I282" s="82">
        <v>0</v>
      </c>
      <c r="J282" s="81">
        <v>3</v>
      </c>
      <c r="K282" s="82">
        <v>1</v>
      </c>
      <c r="L282" s="82">
        <v>4</v>
      </c>
    </row>
    <row r="283" spans="1:12" s="3" customFormat="1" ht="12.75">
      <c r="A283" s="28"/>
      <c r="B283" s="28"/>
      <c r="C283" s="246" t="s">
        <v>391</v>
      </c>
      <c r="D283" s="81">
        <v>31</v>
      </c>
      <c r="E283" s="82">
        <v>61</v>
      </c>
      <c r="F283" s="83">
        <v>92</v>
      </c>
      <c r="G283" s="81">
        <v>0</v>
      </c>
      <c r="H283" s="82">
        <v>4</v>
      </c>
      <c r="I283" s="82">
        <v>4</v>
      </c>
      <c r="J283" s="81">
        <v>31</v>
      </c>
      <c r="K283" s="82">
        <v>65</v>
      </c>
      <c r="L283" s="82">
        <v>96</v>
      </c>
    </row>
    <row r="284" spans="1:12" s="3" customFormat="1" ht="12.75">
      <c r="A284" s="28"/>
      <c r="B284" s="28"/>
      <c r="C284" s="257" t="s">
        <v>153</v>
      </c>
      <c r="D284" s="81">
        <v>12</v>
      </c>
      <c r="E284" s="82">
        <v>6</v>
      </c>
      <c r="F284" s="83">
        <v>18</v>
      </c>
      <c r="G284" s="81">
        <v>0</v>
      </c>
      <c r="H284" s="82">
        <v>3</v>
      </c>
      <c r="I284" s="82">
        <v>3</v>
      </c>
      <c r="J284" s="81">
        <v>12</v>
      </c>
      <c r="K284" s="82">
        <v>9</v>
      </c>
      <c r="L284" s="82">
        <v>21</v>
      </c>
    </row>
    <row r="285" spans="1:12" s="3" customFormat="1" ht="12.75">
      <c r="A285" s="28"/>
      <c r="B285" s="28"/>
      <c r="C285" s="246" t="s">
        <v>402</v>
      </c>
      <c r="D285" s="81">
        <v>3</v>
      </c>
      <c r="E285" s="82">
        <v>40</v>
      </c>
      <c r="F285" s="83">
        <v>43</v>
      </c>
      <c r="G285" s="81">
        <v>12</v>
      </c>
      <c r="H285" s="82">
        <v>13</v>
      </c>
      <c r="I285" s="82">
        <v>25</v>
      </c>
      <c r="J285" s="81">
        <v>15</v>
      </c>
      <c r="K285" s="82">
        <v>53</v>
      </c>
      <c r="L285" s="82">
        <v>68</v>
      </c>
    </row>
    <row r="286" spans="1:12" s="3" customFormat="1" ht="12.75">
      <c r="A286" s="28"/>
      <c r="B286" s="28"/>
      <c r="C286" s="246" t="s">
        <v>403</v>
      </c>
      <c r="D286" s="81">
        <v>9</v>
      </c>
      <c r="E286" s="82">
        <v>18</v>
      </c>
      <c r="F286" s="83">
        <v>27</v>
      </c>
      <c r="G286" s="81">
        <v>1</v>
      </c>
      <c r="H286" s="82">
        <v>1</v>
      </c>
      <c r="I286" s="82">
        <v>2</v>
      </c>
      <c r="J286" s="81">
        <v>10</v>
      </c>
      <c r="K286" s="82">
        <v>19</v>
      </c>
      <c r="L286" s="82">
        <v>29</v>
      </c>
    </row>
    <row r="287" spans="1:12" s="3" customFormat="1" ht="12.75">
      <c r="A287" s="28"/>
      <c r="B287" s="28"/>
      <c r="C287" s="246" t="s">
        <v>393</v>
      </c>
      <c r="D287" s="81">
        <v>41</v>
      </c>
      <c r="E287" s="82">
        <v>59</v>
      </c>
      <c r="F287" s="83">
        <v>100</v>
      </c>
      <c r="G287" s="81">
        <v>0</v>
      </c>
      <c r="H287" s="82">
        <v>2</v>
      </c>
      <c r="I287" s="82">
        <v>2</v>
      </c>
      <c r="J287" s="81">
        <v>41</v>
      </c>
      <c r="K287" s="82">
        <v>61</v>
      </c>
      <c r="L287" s="82">
        <v>102</v>
      </c>
    </row>
    <row r="288" spans="1:12" s="3" customFormat="1" ht="12.75">
      <c r="A288" s="28"/>
      <c r="B288" s="28"/>
      <c r="C288" s="257" t="s">
        <v>194</v>
      </c>
      <c r="D288" s="81">
        <v>249</v>
      </c>
      <c r="E288" s="82">
        <v>212</v>
      </c>
      <c r="F288" s="83">
        <v>461</v>
      </c>
      <c r="G288" s="81">
        <v>44</v>
      </c>
      <c r="H288" s="82">
        <v>39</v>
      </c>
      <c r="I288" s="82">
        <v>83</v>
      </c>
      <c r="J288" s="81">
        <v>293</v>
      </c>
      <c r="K288" s="82">
        <v>251</v>
      </c>
      <c r="L288" s="82">
        <v>544</v>
      </c>
    </row>
    <row r="289" spans="1:12" s="3" customFormat="1" ht="54" customHeight="1">
      <c r="A289" s="28"/>
      <c r="B289" s="28"/>
      <c r="C289" s="257" t="s">
        <v>540</v>
      </c>
      <c r="D289" s="81">
        <v>4</v>
      </c>
      <c r="E289" s="82">
        <v>1</v>
      </c>
      <c r="F289" s="83">
        <v>5</v>
      </c>
      <c r="G289" s="81">
        <v>14</v>
      </c>
      <c r="H289" s="82">
        <v>2</v>
      </c>
      <c r="I289" s="82">
        <v>16</v>
      </c>
      <c r="J289" s="81">
        <v>18</v>
      </c>
      <c r="K289" s="82">
        <v>3</v>
      </c>
      <c r="L289" s="82">
        <v>21</v>
      </c>
    </row>
    <row r="290" spans="1:12" s="3" customFormat="1" ht="12.75">
      <c r="A290" s="28"/>
      <c r="B290" s="28"/>
      <c r="C290" s="246" t="s">
        <v>177</v>
      </c>
      <c r="D290" s="81">
        <v>38</v>
      </c>
      <c r="E290" s="82">
        <v>118</v>
      </c>
      <c r="F290" s="83">
        <v>156</v>
      </c>
      <c r="G290" s="81">
        <v>2</v>
      </c>
      <c r="H290" s="82">
        <v>6</v>
      </c>
      <c r="I290" s="82">
        <v>8</v>
      </c>
      <c r="J290" s="81">
        <v>40</v>
      </c>
      <c r="K290" s="82">
        <v>124</v>
      </c>
      <c r="L290" s="82">
        <v>164</v>
      </c>
    </row>
    <row r="291" spans="1:12" s="3" customFormat="1" ht="12.75">
      <c r="A291" s="28"/>
      <c r="B291" s="28"/>
      <c r="C291" s="246" t="s">
        <v>406</v>
      </c>
      <c r="D291" s="81">
        <v>76</v>
      </c>
      <c r="E291" s="82">
        <v>331</v>
      </c>
      <c r="F291" s="83">
        <v>407</v>
      </c>
      <c r="G291" s="81">
        <v>4</v>
      </c>
      <c r="H291" s="82">
        <v>34</v>
      </c>
      <c r="I291" s="82">
        <v>38</v>
      </c>
      <c r="J291" s="81">
        <v>80</v>
      </c>
      <c r="K291" s="82">
        <v>365</v>
      </c>
      <c r="L291" s="82">
        <v>445</v>
      </c>
    </row>
    <row r="292" spans="1:12" s="3" customFormat="1" ht="12.75">
      <c r="A292" s="28"/>
      <c r="B292" s="28"/>
      <c r="C292" s="246" t="s">
        <v>407</v>
      </c>
      <c r="D292" s="81">
        <v>22</v>
      </c>
      <c r="E292" s="82">
        <v>20</v>
      </c>
      <c r="F292" s="83">
        <v>42</v>
      </c>
      <c r="G292" s="81">
        <v>0</v>
      </c>
      <c r="H292" s="82">
        <v>0</v>
      </c>
      <c r="I292" s="82">
        <v>0</v>
      </c>
      <c r="J292" s="81">
        <v>22</v>
      </c>
      <c r="K292" s="82">
        <v>20</v>
      </c>
      <c r="L292" s="82">
        <v>42</v>
      </c>
    </row>
    <row r="293" spans="1:12" s="3" customFormat="1" ht="12.75">
      <c r="A293" s="28"/>
      <c r="B293" s="28"/>
      <c r="C293" s="246" t="s">
        <v>195</v>
      </c>
      <c r="D293" s="81">
        <v>4</v>
      </c>
      <c r="E293" s="82">
        <v>4</v>
      </c>
      <c r="F293" s="83">
        <v>8</v>
      </c>
      <c r="G293" s="81">
        <v>1</v>
      </c>
      <c r="H293" s="82">
        <v>0</v>
      </c>
      <c r="I293" s="82">
        <v>1</v>
      </c>
      <c r="J293" s="81">
        <v>5</v>
      </c>
      <c r="K293" s="82">
        <v>4</v>
      </c>
      <c r="L293" s="82">
        <v>9</v>
      </c>
    </row>
    <row r="294" spans="1:12" s="3" customFormat="1" ht="12.75">
      <c r="A294" s="28"/>
      <c r="B294" s="28"/>
      <c r="C294" s="246" t="s">
        <v>395</v>
      </c>
      <c r="D294" s="81">
        <v>572</v>
      </c>
      <c r="E294" s="82">
        <v>392</v>
      </c>
      <c r="F294" s="83">
        <v>964</v>
      </c>
      <c r="G294" s="81">
        <v>24</v>
      </c>
      <c r="H294" s="82">
        <v>31</v>
      </c>
      <c r="I294" s="82">
        <v>55</v>
      </c>
      <c r="J294" s="81">
        <v>596</v>
      </c>
      <c r="K294" s="82">
        <v>423</v>
      </c>
      <c r="L294" s="82">
        <v>1019</v>
      </c>
    </row>
    <row r="295" spans="1:12" s="3" customFormat="1" ht="12.75">
      <c r="A295" s="28"/>
      <c r="B295" s="28"/>
      <c r="C295" s="246" t="s">
        <v>396</v>
      </c>
      <c r="D295" s="81">
        <v>990</v>
      </c>
      <c r="E295" s="82">
        <v>138</v>
      </c>
      <c r="F295" s="83">
        <v>1128</v>
      </c>
      <c r="G295" s="81">
        <v>25</v>
      </c>
      <c r="H295" s="82">
        <v>6</v>
      </c>
      <c r="I295" s="82">
        <v>31</v>
      </c>
      <c r="J295" s="81">
        <v>1015</v>
      </c>
      <c r="K295" s="82">
        <v>144</v>
      </c>
      <c r="L295" s="82">
        <v>1159</v>
      </c>
    </row>
    <row r="296" spans="1:12" s="3" customFormat="1" ht="12.75">
      <c r="A296" s="28"/>
      <c r="B296" s="28"/>
      <c r="C296" s="246" t="s">
        <v>139</v>
      </c>
      <c r="D296" s="81">
        <v>268</v>
      </c>
      <c r="E296" s="82">
        <v>466</v>
      </c>
      <c r="F296" s="83">
        <v>734</v>
      </c>
      <c r="G296" s="81">
        <v>40</v>
      </c>
      <c r="H296" s="82">
        <v>82</v>
      </c>
      <c r="I296" s="82">
        <v>122</v>
      </c>
      <c r="J296" s="81">
        <v>308</v>
      </c>
      <c r="K296" s="82">
        <v>548</v>
      </c>
      <c r="L296" s="82">
        <v>856</v>
      </c>
    </row>
    <row r="297" spans="1:12" s="3" customFormat="1" ht="12.75">
      <c r="A297" s="28"/>
      <c r="B297" s="28"/>
      <c r="C297" s="483" t="s">
        <v>156</v>
      </c>
      <c r="D297" s="81">
        <v>17</v>
      </c>
      <c r="E297" s="82">
        <v>9</v>
      </c>
      <c r="F297" s="83">
        <v>26</v>
      </c>
      <c r="G297" s="81">
        <v>1</v>
      </c>
      <c r="H297" s="82">
        <v>3</v>
      </c>
      <c r="I297" s="82">
        <v>4</v>
      </c>
      <c r="J297" s="81">
        <v>18</v>
      </c>
      <c r="K297" s="82">
        <v>12</v>
      </c>
      <c r="L297" s="82">
        <v>30</v>
      </c>
    </row>
    <row r="298" spans="1:12" s="3" customFormat="1" ht="12.75">
      <c r="A298" s="28"/>
      <c r="B298" s="28"/>
      <c r="C298" s="246" t="s">
        <v>146</v>
      </c>
      <c r="D298" s="81">
        <v>135</v>
      </c>
      <c r="E298" s="82">
        <v>744</v>
      </c>
      <c r="F298" s="83">
        <v>879</v>
      </c>
      <c r="G298" s="81">
        <v>11</v>
      </c>
      <c r="H298" s="82">
        <v>48</v>
      </c>
      <c r="I298" s="82">
        <v>59</v>
      </c>
      <c r="J298" s="81">
        <v>146</v>
      </c>
      <c r="K298" s="82">
        <v>792</v>
      </c>
      <c r="L298" s="82">
        <v>938</v>
      </c>
    </row>
    <row r="299" spans="1:12" s="3" customFormat="1" ht="12.75">
      <c r="A299" s="28"/>
      <c r="B299" s="28"/>
      <c r="C299" s="257" t="s">
        <v>196</v>
      </c>
      <c r="D299" s="81">
        <v>92</v>
      </c>
      <c r="E299" s="82">
        <v>276</v>
      </c>
      <c r="F299" s="83">
        <v>368</v>
      </c>
      <c r="G299" s="81">
        <v>1</v>
      </c>
      <c r="H299" s="82">
        <v>12</v>
      </c>
      <c r="I299" s="82">
        <v>13</v>
      </c>
      <c r="J299" s="81">
        <v>93</v>
      </c>
      <c r="K299" s="82">
        <v>288</v>
      </c>
      <c r="L299" s="82">
        <v>381</v>
      </c>
    </row>
    <row r="300" spans="1:12" s="3" customFormat="1" ht="12.75">
      <c r="A300" s="28"/>
      <c r="B300" s="28"/>
      <c r="C300" s="246" t="s">
        <v>140</v>
      </c>
      <c r="D300" s="81">
        <v>70</v>
      </c>
      <c r="E300" s="82">
        <v>266</v>
      </c>
      <c r="F300" s="83">
        <v>336</v>
      </c>
      <c r="G300" s="81">
        <v>3</v>
      </c>
      <c r="H300" s="82">
        <v>10</v>
      </c>
      <c r="I300" s="82">
        <v>13</v>
      </c>
      <c r="J300" s="81">
        <v>73</v>
      </c>
      <c r="K300" s="82">
        <v>276</v>
      </c>
      <c r="L300" s="82">
        <v>349</v>
      </c>
    </row>
    <row r="301" spans="1:12" s="3" customFormat="1" ht="12.75">
      <c r="A301" s="28"/>
      <c r="B301" s="28"/>
      <c r="C301" s="246" t="s">
        <v>141</v>
      </c>
      <c r="D301" s="81">
        <v>38</v>
      </c>
      <c r="E301" s="82">
        <v>134</v>
      </c>
      <c r="F301" s="83">
        <v>172</v>
      </c>
      <c r="G301" s="81">
        <v>6</v>
      </c>
      <c r="H301" s="82">
        <v>15</v>
      </c>
      <c r="I301" s="82">
        <v>21</v>
      </c>
      <c r="J301" s="81">
        <v>44</v>
      </c>
      <c r="K301" s="82">
        <v>149</v>
      </c>
      <c r="L301" s="82">
        <v>193</v>
      </c>
    </row>
    <row r="302" spans="1:12" s="3" customFormat="1" ht="12.75">
      <c r="A302" s="28"/>
      <c r="B302" s="28"/>
      <c r="C302" s="246" t="s">
        <v>150</v>
      </c>
      <c r="D302" s="81">
        <v>22</v>
      </c>
      <c r="E302" s="82">
        <v>69</v>
      </c>
      <c r="F302" s="83">
        <v>91</v>
      </c>
      <c r="G302" s="81">
        <v>1</v>
      </c>
      <c r="H302" s="82">
        <v>4</v>
      </c>
      <c r="I302" s="82">
        <v>5</v>
      </c>
      <c r="J302" s="81">
        <v>23</v>
      </c>
      <c r="K302" s="82">
        <v>73</v>
      </c>
      <c r="L302" s="82">
        <v>96</v>
      </c>
    </row>
    <row r="303" spans="1:12" s="3" customFormat="1" ht="12.75">
      <c r="A303" s="28"/>
      <c r="B303" s="28"/>
      <c r="C303" s="246" t="s">
        <v>143</v>
      </c>
      <c r="D303" s="81">
        <v>9</v>
      </c>
      <c r="E303" s="82">
        <v>0</v>
      </c>
      <c r="F303" s="83">
        <v>9</v>
      </c>
      <c r="G303" s="81">
        <v>1</v>
      </c>
      <c r="H303" s="82">
        <v>0</v>
      </c>
      <c r="I303" s="82">
        <v>1</v>
      </c>
      <c r="J303" s="81">
        <v>10</v>
      </c>
      <c r="K303" s="82">
        <v>0</v>
      </c>
      <c r="L303" s="82">
        <v>10</v>
      </c>
    </row>
    <row r="304" spans="1:12" s="3" customFormat="1" ht="12.75">
      <c r="A304" s="28"/>
      <c r="B304" s="28"/>
      <c r="C304" s="246" t="s">
        <v>151</v>
      </c>
      <c r="D304" s="81">
        <v>0</v>
      </c>
      <c r="E304" s="82">
        <v>0</v>
      </c>
      <c r="F304" s="83">
        <v>0</v>
      </c>
      <c r="G304" s="81">
        <v>4</v>
      </c>
      <c r="H304" s="82">
        <v>0</v>
      </c>
      <c r="I304" s="82">
        <v>4</v>
      </c>
      <c r="J304" s="81">
        <v>4</v>
      </c>
      <c r="K304" s="82">
        <v>0</v>
      </c>
      <c r="L304" s="82">
        <v>4</v>
      </c>
    </row>
    <row r="305" spans="1:12" s="3" customFormat="1" ht="12.75">
      <c r="A305" s="28"/>
      <c r="B305" s="28"/>
      <c r="C305" s="246" t="s">
        <v>144</v>
      </c>
      <c r="D305" s="81">
        <v>100</v>
      </c>
      <c r="E305" s="82">
        <v>31</v>
      </c>
      <c r="F305" s="83">
        <v>131</v>
      </c>
      <c r="G305" s="81">
        <v>3</v>
      </c>
      <c r="H305" s="82">
        <v>2</v>
      </c>
      <c r="I305" s="82">
        <v>5</v>
      </c>
      <c r="J305" s="81">
        <v>103</v>
      </c>
      <c r="K305" s="82">
        <v>33</v>
      </c>
      <c r="L305" s="82">
        <v>136</v>
      </c>
    </row>
    <row r="306" spans="1:12" ht="15" customHeight="1">
      <c r="A306" s="28"/>
      <c r="B306" s="28"/>
      <c r="C306" s="246" t="s">
        <v>145</v>
      </c>
      <c r="D306" s="81">
        <v>9</v>
      </c>
      <c r="E306" s="82">
        <v>7</v>
      </c>
      <c r="F306" s="83">
        <v>16</v>
      </c>
      <c r="G306" s="81">
        <v>1</v>
      </c>
      <c r="H306" s="82">
        <v>0</v>
      </c>
      <c r="I306" s="82">
        <v>1</v>
      </c>
      <c r="J306" s="81">
        <v>10</v>
      </c>
      <c r="K306" s="82">
        <v>7</v>
      </c>
      <c r="L306" s="82">
        <v>17</v>
      </c>
    </row>
    <row r="307" spans="1:12" s="3" customFormat="1" ht="12.75">
      <c r="A307" s="28"/>
      <c r="B307" s="28"/>
      <c r="C307" s="238" t="s">
        <v>300</v>
      </c>
      <c r="D307" s="182">
        <f>SUM(D282:D306)</f>
        <v>2814</v>
      </c>
      <c r="E307" s="183">
        <f aca="true" t="shared" si="19" ref="E307:L307">SUM(E282:E306)</f>
        <v>3403</v>
      </c>
      <c r="F307" s="184">
        <f t="shared" si="19"/>
        <v>6217</v>
      </c>
      <c r="G307" s="182">
        <f t="shared" si="19"/>
        <v>199</v>
      </c>
      <c r="H307" s="183">
        <f t="shared" si="19"/>
        <v>317</v>
      </c>
      <c r="I307" s="183">
        <f t="shared" si="19"/>
        <v>516</v>
      </c>
      <c r="J307" s="182">
        <f t="shared" si="19"/>
        <v>3013</v>
      </c>
      <c r="K307" s="183">
        <f t="shared" si="19"/>
        <v>3720</v>
      </c>
      <c r="L307" s="183">
        <f t="shared" si="19"/>
        <v>6733</v>
      </c>
    </row>
    <row r="308" spans="3:12" ht="12.75">
      <c r="C308" s="238" t="s">
        <v>347</v>
      </c>
      <c r="D308" s="85">
        <f aca="true" t="shared" si="20" ref="D308:I308">SUM(D307,D280,D254,D214,D187,D171,D141)</f>
        <v>60056</v>
      </c>
      <c r="E308" s="86">
        <f t="shared" si="20"/>
        <v>64256</v>
      </c>
      <c r="F308" s="87">
        <f t="shared" si="20"/>
        <v>124312</v>
      </c>
      <c r="G308" s="85">
        <f t="shared" si="20"/>
        <v>10944</v>
      </c>
      <c r="H308" s="86">
        <f t="shared" si="20"/>
        <v>11204</v>
      </c>
      <c r="I308" s="86">
        <f t="shared" si="20"/>
        <v>22148</v>
      </c>
      <c r="J308" s="85">
        <f>J307+J280+J254+J214+J187+J171+J141</f>
        <v>71000</v>
      </c>
      <c r="K308" s="86">
        <f>K307+K280+K254+K214+K187+K171+K141</f>
        <v>75460</v>
      </c>
      <c r="L308" s="86">
        <f>L307+L280+L254+L214+L187+L171+L141</f>
        <v>146460</v>
      </c>
    </row>
    <row r="309" spans="1:12" ht="19.5" customHeight="1">
      <c r="A309" s="28"/>
      <c r="B309" s="28"/>
      <c r="C309" s="253" t="s">
        <v>306</v>
      </c>
      <c r="D309" s="90">
        <f aca="true" t="shared" si="21" ref="D309:I309">SUM(D308,D63)</f>
        <v>108457</v>
      </c>
      <c r="E309" s="176">
        <f t="shared" si="21"/>
        <v>130220</v>
      </c>
      <c r="F309" s="177">
        <f t="shared" si="21"/>
        <v>238677</v>
      </c>
      <c r="G309" s="90">
        <f t="shared" si="21"/>
        <v>13551</v>
      </c>
      <c r="H309" s="176">
        <f t="shared" si="21"/>
        <v>15491</v>
      </c>
      <c r="I309" s="176">
        <f t="shared" si="21"/>
        <v>29042</v>
      </c>
      <c r="J309" s="90">
        <f>J308+J63</f>
        <v>122008</v>
      </c>
      <c r="K309" s="176">
        <f>K308+K63</f>
        <v>145711</v>
      </c>
      <c r="L309" s="176">
        <f>L308+L63</f>
        <v>267719</v>
      </c>
    </row>
    <row r="310" spans="10:12" ht="12.75">
      <c r="J310" s="181"/>
      <c r="K310" s="181"/>
      <c r="L310" s="181"/>
    </row>
    <row r="424" ht="13.5" customHeight="1"/>
  </sheetData>
  <sheetProtection/>
  <mergeCells count="5">
    <mergeCell ref="A2:L2"/>
    <mergeCell ref="A3:L3"/>
    <mergeCell ref="D5:F5"/>
    <mergeCell ref="G5:I5"/>
    <mergeCell ref="J5:L5"/>
  </mergeCells>
  <printOptions horizontalCentered="1"/>
  <pageMargins left="0.1968503937007874" right="0" top="0.5905511811023623" bottom="0.3937007874015748" header="0.5118110236220472" footer="0.5118110236220472"/>
  <pageSetup horizontalDpi="600" verticalDpi="600" orientation="portrait" paperSize="9" scale="8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jansenhe</dc:creator>
  <cp:keywords/>
  <dc:description/>
  <cp:lastModifiedBy>Vermeulen, Geert</cp:lastModifiedBy>
  <cp:lastPrinted>2016-11-21T14:57:03Z</cp:lastPrinted>
  <dcterms:created xsi:type="dcterms:W3CDTF">2009-04-17T09:27:28Z</dcterms:created>
  <dcterms:modified xsi:type="dcterms:W3CDTF">2016-12-15T22:35:53Z</dcterms:modified>
  <cp:category/>
  <cp:version/>
  <cp:contentType/>
  <cp:contentStatus/>
</cp:coreProperties>
</file>