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3C/dienstverlening/Rapporten/Jaarrapporten/2022/Cijfers_en_tabellen/Hoofdstuk 3/"/>
    </mc:Choice>
  </mc:AlternateContent>
  <xr:revisionPtr revIDLastSave="1391" documentId="8_{52F32C8A-5B7E-431B-A026-3A2DB672CE8E}" xr6:coauthVersionLast="47" xr6:coauthVersionMax="47" xr10:uidLastSave="{E400AC5A-5604-43B1-9CB7-F5D6D8F77FB6}"/>
  <bookViews>
    <workbookView xWindow="-108" yWindow="-108" windowWidth="23256" windowHeight="12576" activeTab="5" xr2:uid="{D5E91CF4-170D-452D-82A4-52E5A8D274D5}"/>
  </bookViews>
  <sheets>
    <sheet name="Inhoud" sheetId="4" r:id="rId1"/>
    <sheet name="3.115" sheetId="5" r:id="rId2"/>
    <sheet name="3.116" sheetId="6" r:id="rId3"/>
    <sheet name="3.117" sheetId="1" r:id="rId4"/>
    <sheet name="3.118" sheetId="2" r:id="rId5"/>
    <sheet name="3.119" sheetId="7" r:id="rId6"/>
    <sheet name="3.120" sheetId="3" r:id="rId7"/>
  </sheets>
  <definedNames>
    <definedName name="_Hlk1549053" localSheetId="3">'3.117'!#REF!</definedName>
    <definedName name="_Hlk1549076" localSheetId="4">'3.118'!#REF!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6" l="1"/>
  <c r="D12" i="6"/>
  <c r="D8" i="6"/>
  <c r="D7" i="6"/>
  <c r="D6" i="6"/>
  <c r="D13" i="2" l="1"/>
  <c r="C15" i="3"/>
  <c r="C14" i="3"/>
  <c r="B15" i="3"/>
  <c r="B14" i="3"/>
  <c r="D11" i="3"/>
  <c r="D5" i="3"/>
  <c r="D15" i="3" s="1"/>
  <c r="D4" i="3"/>
  <c r="D14" i="3" l="1"/>
  <c r="D6" i="3"/>
  <c r="D16" i="3"/>
</calcChain>
</file>

<file path=xl/sharedStrings.xml><?xml version="1.0" encoding="utf-8"?>
<sst xmlns="http://schemas.openxmlformats.org/spreadsheetml/2006/main" count="433" uniqueCount="215">
  <si>
    <t>Tabel 3.117</t>
  </si>
  <si>
    <t>Overzicht nieuwe digitale leerinhouden AGODI-academie van januari tot en met juni 2021</t>
  </si>
  <si>
    <t>Tabel 3.118</t>
  </si>
  <si>
    <t>Overzicht nieuwe digitale leerinhouden AGODI-academie van september tot en met december 2021</t>
  </si>
  <si>
    <t>Tabel 3.119</t>
  </si>
  <si>
    <t>Aantal behandelde informatiepuntvragen over corona en over andere thema’s in 2021</t>
  </si>
  <si>
    <t>Terug naar inhoud</t>
  </si>
  <si>
    <t>Doelgroep</t>
  </si>
  <si>
    <t>Onderwerp</t>
  </si>
  <si>
    <t>Product</t>
  </si>
  <si>
    <t>Aantal deelnemers /weergaven jan-juni</t>
  </si>
  <si>
    <t>Aantal sessies</t>
  </si>
  <si>
    <t>Aantal deelnemers</t>
  </si>
  <si>
    <t>Basisonderwijs</t>
  </si>
  <si>
    <t>Thematisch - Elektronische communicatie van leerlingengegevens  in het basis- en secundair onderwijs</t>
  </si>
  <si>
    <t>webinar</t>
  </si>
  <si>
    <t>867 deelnemers</t>
  </si>
  <si>
    <t>1 video</t>
  </si>
  <si>
    <t>781 weergaven</t>
  </si>
  <si>
    <t>Secundair onderwijs</t>
  </si>
  <si>
    <t>Thematisch – omkadering in het buitengewoon secundair onderwijs</t>
  </si>
  <si>
    <t>Webinar Nooddecreet Oekraïne</t>
  </si>
  <si>
    <t>491 deelnemers</t>
  </si>
  <si>
    <t>Niveauoverstijgend</t>
  </si>
  <si>
    <t>Thematisch – leerlingenvervoer buitengewoon onderwijs</t>
  </si>
  <si>
    <t>Thematisch: Toelatingsvoorwaarden en studiebewijzen</t>
  </si>
  <si>
    <t>330 deelnemers</t>
  </si>
  <si>
    <t>52 weergaven</t>
  </si>
  <si>
    <t>578 deelnemers</t>
  </si>
  <si>
    <t>119 weergaven</t>
  </si>
  <si>
    <t>Deeltijds kunstonderwijs</t>
  </si>
  <si>
    <t>Thematisch: Programmatie, rationalisatie en onderwijsbevoegdheid</t>
  </si>
  <si>
    <t>160 deelnemers</t>
  </si>
  <si>
    <t>187 weergaven</t>
  </si>
  <si>
    <t>Update Animatie Tijdelijk onderwijs aan huis</t>
  </si>
  <si>
    <t>83 weergaven</t>
  </si>
  <si>
    <t>Animatie Nieuw decreet Inschrijvingsrecht</t>
  </si>
  <si>
    <t>529 weergaven</t>
  </si>
  <si>
    <t>Toelichting Nieuw decreet Inschrijvingsrecht gewoon onderwijs</t>
  </si>
  <si>
    <t>436 weergaven</t>
  </si>
  <si>
    <t>* Dit is slechts een overzicht van nieuwe leerinhouden met het aantal weergaven tot en met juni. Bestaande leerinhouden leveren ook nog weergaven op op YouTube, maar zijn hier niet mee gerekend.</t>
  </si>
  <si>
    <t>Thematisch - Discimus</t>
  </si>
  <si>
    <t>Thematisch - Verificatie</t>
  </si>
  <si>
    <t>Thematisch - Ziekteverlof (basisopleiding)</t>
  </si>
  <si>
    <t>Thematisch - Professionele erkenning lerarendiploma</t>
  </si>
  <si>
    <t>animatie</t>
  </si>
  <si>
    <t>Thematisch - Aanvraagformulier vakbondspremie</t>
  </si>
  <si>
    <t>Uitwisselingsmoment Vluchtelingen en onderwijs</t>
  </si>
  <si>
    <t>9 video's</t>
  </si>
  <si>
    <t>* Dit is slechts een overzicht van nieuwe leerinhouden. Bestaande leerinhouden leveren ook nog weergaven op op YouTube, maar zijn hier niet mee gerekend.</t>
  </si>
  <si>
    <t>Tabel 3.120: overzicht aantal sessies en aantal deelnemers AGODI-academie van januari tot maart 2020</t>
  </si>
  <si>
    <t xml:space="preserve">Tweedaagse ABC-opleiding </t>
  </si>
  <si>
    <t>Dag 1  64</t>
  </si>
  <si>
    <t>Dag 2  67</t>
  </si>
  <si>
    <t>Thematisch –  ziekteverlof</t>
  </si>
  <si>
    <t>Thematisch –  moederschapsrust</t>
  </si>
  <si>
    <t>Thematisch –  verloven</t>
  </si>
  <si>
    <t xml:space="preserve">Thematisch – indiensttreding, TADD, vaste benoeming </t>
  </si>
  <si>
    <t>Thematisch – stappen van de schoolloopbaan</t>
  </si>
  <si>
    <t>Thematisch – de omkadering en de globale puntenenveloppe in het gewoon Secundair onderwijs</t>
  </si>
  <si>
    <t>Thematisch – de omkadering en de globale puntenenveloppe in het buitengewoon Secundair onderwijs</t>
  </si>
  <si>
    <t>Thematisch –  ziekte- en bevallingsverlof</t>
  </si>
  <si>
    <t>Overzicht aantal sessies en aantal deelnemers AGODI-academie van januari tot juni 2019</t>
  </si>
  <si>
    <t>Thematisch – ziekteverlof</t>
  </si>
  <si>
    <t>Thematisch – moederschapsrust</t>
  </si>
  <si>
    <t>Thematisch – verloven</t>
  </si>
  <si>
    <t>Thematisch – leerlingendossier, leerplicht, toelatingsvoorwaarden, (problematische) afwezigheden en studiebewijzen</t>
  </si>
  <si>
    <t>Thematisch – De omkadering en de globale puntenenveloppe in het gewoon Secundair onderwijs</t>
  </si>
  <si>
    <t>Thematisch – TBSOB</t>
  </si>
  <si>
    <t>Thematisch – VTAO</t>
  </si>
  <si>
    <t>Thematisch – ondersteunend Personeel en elektronische communicatie</t>
  </si>
  <si>
    <t>DKO</t>
  </si>
  <si>
    <t>TBSOB DKO</t>
  </si>
  <si>
    <t>Overzicht aantal sessies en aantal deelnemers AGODI-academie van januari tot juni 2018</t>
  </si>
  <si>
    <t>Elektronische communicatie van leerlingengegevens via WebEdison en Discimus</t>
  </si>
  <si>
    <t>Aantal deelnemers /weergaven sept-dec</t>
  </si>
  <si>
    <t>Nieuwigheden in de regelgeving leerlingenadministratie</t>
  </si>
  <si>
    <t>Dag 1  82</t>
  </si>
  <si>
    <t>Dag 2  80</t>
  </si>
  <si>
    <t>Nieuwigheden in de regelgeving personeelsadministratie</t>
  </si>
  <si>
    <t>Inschrijvingsrecht : ordenen en toewijzen</t>
  </si>
  <si>
    <t>Thematisch Verificatie</t>
  </si>
  <si>
    <t>ABC opleiding update video Het onderwijslandschap in Vlaanderen</t>
  </si>
  <si>
    <t xml:space="preserve">Nieuwigheden in de personeelsreglementering secundair onderwijs </t>
  </si>
  <si>
    <t>ABC opleiding update video Studieaanbod in jouw school</t>
  </si>
  <si>
    <t>Thematisch: Elektronische communicatie personeelsadministratie</t>
  </si>
  <si>
    <t>Thematisch: Globale puntenenveloppe</t>
  </si>
  <si>
    <t>ABC voor beginnende secretariaatsmedewerkers leerlingenadministratie</t>
  </si>
  <si>
    <t>Nieuwigheden in de regelgeving DKO (6/12/2022)</t>
  </si>
  <si>
    <t>Thematisch: Vaste benoemingen</t>
  </si>
  <si>
    <t>Vragenuur Inschrijvingsrecht</t>
  </si>
  <si>
    <t>8 webinar</t>
  </si>
  <si>
    <t>Nieuwigheden in de reglementering DKO</t>
  </si>
  <si>
    <t>Inschrijvingsrecht - ondervertegenwoordigde groepen</t>
  </si>
  <si>
    <t>Infosessie aanmeldingssysteem</t>
  </si>
  <si>
    <t>Thematisch : Leerlingenvervoer buitengewoon basis- en secundair onderwijs</t>
  </si>
  <si>
    <t>Webinar Oekraïne en leerplicht</t>
  </si>
  <si>
    <t>Thematisch: Discimus en Mijn Onderwijs</t>
  </si>
  <si>
    <t>Ronde van Vlaanderen voor directies</t>
  </si>
  <si>
    <t>8 video's</t>
  </si>
  <si>
    <t>Instructievideo e-formulier aangifte arbeidsongeval</t>
  </si>
  <si>
    <t>Nieuwigheden in de regelgeving</t>
  </si>
  <si>
    <t>2 video's</t>
  </si>
  <si>
    <t>ABC-opleiding</t>
  </si>
  <si>
    <t>2 webinars</t>
  </si>
  <si>
    <t>Instructiefilm Monitor Lerarenplatform</t>
  </si>
  <si>
    <t>Instructiefilm webapplicatie Beheer Omkadering</t>
  </si>
  <si>
    <t xml:space="preserve">Nieuwigheden in de regelgeving </t>
  </si>
  <si>
    <t>Nieuwigheden in de regelgeving SGI en ICT-coördinatie</t>
  </si>
  <si>
    <t>13 video’s</t>
  </si>
  <si>
    <t>Nieuwigheden in de regelgeving DKO</t>
  </si>
  <si>
    <t>ICT-coördinator in het DKO</t>
  </si>
  <si>
    <t>Tabel 3.121: overzicht digitale leerinhouden AGODI-academie september tot december 2020</t>
  </si>
  <si>
    <t>Aantal weergaven</t>
  </si>
  <si>
    <t>12 video’s</t>
  </si>
  <si>
    <t>6 video’s</t>
  </si>
  <si>
    <t>Thematische opleiding Inschrijvingsdocumenten</t>
  </si>
  <si>
    <t>Thematische opleiding Onthaalonderwijs</t>
  </si>
  <si>
    <t>Thematische opleiding Discimus deel 1</t>
  </si>
  <si>
    <t>Thematische opleiding Discimus deel 2</t>
  </si>
  <si>
    <t>19 video’s</t>
  </si>
  <si>
    <t>Thematische opleiding Duaal leren</t>
  </si>
  <si>
    <t>Elektronische communicatie van leerlingengegevens</t>
  </si>
  <si>
    <t>1 webinar</t>
  </si>
  <si>
    <t>43*</t>
  </si>
  <si>
    <t>Thematische opleiding Inschrijvingen en registraties ism DKO3</t>
  </si>
  <si>
    <t>128*</t>
  </si>
  <si>
    <t>*Het werkelijke aantal ligt hoger, maar anonieme deelnemers kunnen niet worden geregistreerd.</t>
  </si>
  <si>
    <t>Overzicht digitale leerinhouden AGODI-academie augustus tot december 2019</t>
  </si>
  <si>
    <t xml:space="preserve">Tweedaagse ABC opleiding voor nieuwe secretariaatsmedewerkers </t>
  </si>
  <si>
    <t>Thematisch – Inschrijvingsrecht</t>
  </si>
  <si>
    <t>Thematisch – Omkadering gewoon Basisonderwijs</t>
  </si>
  <si>
    <t xml:space="preserve">Thematisch – Discimus </t>
  </si>
  <si>
    <t>Thematisch – Verificatie</t>
  </si>
  <si>
    <t>Thematisch – Vaste Benoemingen</t>
  </si>
  <si>
    <t>Nieuwigheden in de reglementering basisonderwijs</t>
  </si>
  <si>
    <t xml:space="preserve">Tweedaagse ABC opleiding voor nieuwe secretariaatsmedewerkers personeelssecretariaat </t>
  </si>
  <si>
    <t>ABC – opleiding voor nieuwe secretariaatsmedewerkers leerlingensecretariaat</t>
  </si>
  <si>
    <t>Thematisch – Vaste Benoeming en TADD</t>
  </si>
  <si>
    <t>Thematisch – Stappen van de schoolloopbaan</t>
  </si>
  <si>
    <t>Thematisch – Elektronische communicatie via WebEdison en Discimus + Digitaal platform “Mijn Onderwijs</t>
  </si>
  <si>
    <t>Thematisch – De omkadering en de globale puntenenveloppe in het gewoon SO</t>
  </si>
  <si>
    <t>Thematisch – BuSo – Leerlingendossier, leerplicht, toelatingsvoorwaarden, (problematische) afwezigheden en studiebewijzen</t>
  </si>
  <si>
    <t>Nieuwigheden in de reglementering secundair onderwijs: Duaal leren</t>
  </si>
  <si>
    <t>Nieuwigheden in de reglementering secundair onderwijs personeel</t>
  </si>
  <si>
    <t>DKO infosessie</t>
  </si>
  <si>
    <t>Overzicht digitale leerinhouden AGODI-academie augustus tot december 2018</t>
  </si>
  <si>
    <t>Thematisch – Leerlingendossier, leerplicht, toelatingsvoorwaarden, (problematische) afwezigheden en studiebewijzen</t>
  </si>
  <si>
    <t>Thematisch – Elektronische communicatie via WebEdison en Discimus + Digitaal platform 'Mijn Onderwijs'</t>
  </si>
  <si>
    <t>Thematisch – BuSo - Leerlingendossier, leerplicht, toelatingsvoorwaarden, (problematische) afwezigheden en studiebewijzen</t>
  </si>
  <si>
    <t>Nieuwigheden in de reglementering secundair onderwijs: CAO &amp; Lerarenplatform</t>
  </si>
  <si>
    <t>Nieuwigheden in de reglementering secundair onderwijs (extra sessie)</t>
  </si>
  <si>
    <t>Nieuw niveaudecreet en uitvoeringsbesluit DKO</t>
  </si>
  <si>
    <t>BaO</t>
  </si>
  <si>
    <t>Corona</t>
  </si>
  <si>
    <t>Andere thema’s</t>
  </si>
  <si>
    <t xml:space="preserve">Totaal vragen </t>
  </si>
  <si>
    <t xml:space="preserve">Telefonisch </t>
  </si>
  <si>
    <t>E-mail</t>
  </si>
  <si>
    <t xml:space="preserve">Totaal </t>
  </si>
  <si>
    <t>134 (8,5%)</t>
  </si>
  <si>
    <t>1458 (91,5%)</t>
  </si>
  <si>
    <t>SO</t>
  </si>
  <si>
    <t>Telefonisch</t>
  </si>
  <si>
    <t>67 (3,7%)</t>
  </si>
  <si>
    <t>1722 (96,3%)</t>
  </si>
  <si>
    <t>BaO + SO</t>
  </si>
  <si>
    <t>201 (6%)</t>
  </si>
  <si>
    <t>3180 (94%)</t>
  </si>
  <si>
    <t>710 (30%)</t>
  </si>
  <si>
    <t>1662 (70%)</t>
  </si>
  <si>
    <t>442 (20%)</t>
  </si>
  <si>
    <t>1728 (80%)</t>
  </si>
  <si>
    <t>1152 (25%)</t>
  </si>
  <si>
    <t>3390 (75%)</t>
  </si>
  <si>
    <t>Aantal behandelde informatiepuntvragen over corona en over andere thema’s in 2020</t>
  </si>
  <si>
    <t>2.498 (73%)</t>
  </si>
  <si>
    <t>922 (27%)</t>
  </si>
  <si>
    <t xml:space="preserve">Telefonisch* </t>
  </si>
  <si>
    <t>673 (35%)</t>
  </si>
  <si>
    <t>1.233 (65%)</t>
  </si>
  <si>
    <t>Telefonisch*</t>
  </si>
  <si>
    <t>3.171 (60%)</t>
  </si>
  <si>
    <t>2.155 (40%)</t>
  </si>
  <si>
    <t xml:space="preserve">*Het aantal telefonische vragen voor het secundair onderwijs heeft betrekking op de periode vanaf 01-09-2020. Op 01-09-2020 ging het Informatiepunt voor het secundair onderwijs van start met een registratiesysteem voor telefonische vragen. </t>
  </si>
  <si>
    <t>Tabel niet beschikbaar voor 2018 en 2019.</t>
  </si>
  <si>
    <t>Tabel 3.115</t>
  </si>
  <si>
    <t>Tabel 3.116</t>
  </si>
  <si>
    <t>Inhoud tabellen Hoofdstuk 3.5 AGODI informeert, vormt en communiceert</t>
  </si>
  <si>
    <t>Tabel 3.115: overzicht aantal fysieke sessies en aantal deelnemers AGODI-academie van januari tot juni 2022</t>
  </si>
  <si>
    <t>Tabel 3.116: overzicht aantal fysieke sessies en aantal deelnemers AGODI-academie van augustus tot december 2022</t>
  </si>
  <si>
    <r>
      <t>Tabel 3.117: overzicht nieuwe digitale leerinhouden AGODI-academie van</t>
    </r>
    <r>
      <rPr>
        <b/>
        <sz val="11"/>
        <color theme="1"/>
        <rFont val="Calibri"/>
        <family val="2"/>
      </rPr>
      <t xml:space="preserve"> januari tot en met juni 2022</t>
    </r>
    <r>
      <rPr>
        <b/>
        <sz val="11"/>
        <color rgb="FF000000"/>
        <rFont val="Calibri"/>
        <family val="2"/>
      </rPr>
      <t>*</t>
    </r>
  </si>
  <si>
    <t>Tabel 3.120: aantal behandelde informatiepuntvragen over corona en over andere thema’s in 2022</t>
  </si>
  <si>
    <t>Tabel 3.118: overzicht nieuwe digitale leerinhouden AGODI-academie van augustus tot en met december 2022</t>
  </si>
  <si>
    <t>Tabel 3.119: top tien YouTube-video's AGODI-academie</t>
  </si>
  <si>
    <t>Tabel 3.120</t>
  </si>
  <si>
    <t>Overzicht aantal fysieke sessies en aantal deelnemers AGODI-academie januari-juni 2022</t>
  </si>
  <si>
    <t>Overzicht aantal fysieke sessies en aantal deelnemers AGODI-academie september-december 2022</t>
  </si>
  <si>
    <t>Top tien YouTube-video's AGODI-academie</t>
  </si>
  <si>
    <t>Titel</t>
  </si>
  <si>
    <t>Animatie Aanvraagformulier vakbondspremie</t>
  </si>
  <si>
    <t>Toelichting Inschrijvingen 2023-2024 in het gewoon basis- en secundair onderwijs</t>
  </si>
  <si>
    <t>Animatie Nieuw decreet inschrijvingsrecht 2023-2024</t>
  </si>
  <si>
    <t>Instructievideo e-formulier aangifte Arbeidsongevallen</t>
  </si>
  <si>
    <t>Animatie AGODI-academie</t>
  </si>
  <si>
    <t>Animatie Arbeidsongevallen</t>
  </si>
  <si>
    <t>Opname Webinar Elektronische leerlingenzendingen</t>
  </si>
  <si>
    <t>Instructievideo webapplicatie beheer omkadering BaO</t>
  </si>
  <si>
    <t>Opname Webinar ABC van het basisonderwijs - scholen en leerlingen</t>
  </si>
  <si>
    <t>Opname Webinar nooddecreet Oekraïne</t>
  </si>
  <si>
    <t>Opname Webinar ABC van het basisonderwijs - personeelsregelgeving</t>
  </si>
  <si>
    <t>Beschikbaar sinds</t>
  </si>
  <si>
    <t>Aantal weergaven in 2022</t>
  </si>
  <si>
    <t xml:space="preserve"> -</t>
  </si>
  <si>
    <t>Totaal aantal weergaven op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</si>
</sst>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name val="Calibri"/>
      <family val="2"/>
      <scheme val="minor"/>
    </font>
    <font>
      <sz val="11"/>
      <name val="Calibri"/>
      <family val="2"/>
      <scheme val="minor"/>
    </font>
    <font>
      <i/>
      <sz val="10"/>
      <name val="Calibri"/>
      <family val="2"/>
      <scheme val="minor"/>
    </font>
    <font>
      <sz val="11"/>
      <color rgb="FFFF0000"/>
      <name val="Calibri"/>
      <family val="2"/>
      <scheme val="minor"/>
    </font>
    <font>
      <u/>
      <sz val="11"/>
      <color theme="10"/>
      <name val="Calibri"/>
      <family val="2"/>
      <scheme val="minor"/>
    </font>
    <font>
      <i/>
      <sz val="11"/>
      <color theme="1"/>
      <name val="Calibri"/>
      <family val="2"/>
      <scheme val="minor"/>
    </font>
    <font>
      <b/>
      <sz val="12"/>
      <color theme="1"/>
      <name val="Calibri"/>
      <family val="2"/>
      <scheme val="minor"/>
    </font>
    <font>
      <b/>
      <sz val="11"/>
      <color rgb="FF000000"/>
      <name val="Calibri"/>
      <family val="2"/>
    </font>
    <font>
      <sz val="11"/>
      <color rgb="FF000000"/>
      <name val="Calibri"/>
      <family val="2"/>
      <scheme val="minor"/>
    </font>
    <font>
      <b/>
      <sz val="11"/>
      <color theme="1"/>
      <name val="Calibri"/>
      <family val="2"/>
    </font>
    <font>
      <sz val="11"/>
      <color theme="4"/>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79">
    <xf numFmtId="0" fontId="0" fillId="0" borderId="0" xfId="0"/>
    <xf numFmtId="0" fontId="1" fillId="0" borderId="0" xfId="0" applyFont="1" applyAlignme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1" fillId="0" borderId="1" xfId="0" applyFont="1" applyBorder="1" applyAlignment="1">
      <alignment horizontal="right" vertical="center" wrapText="1"/>
    </xf>
    <xf numFmtId="0" fontId="2" fillId="0" borderId="1" xfId="0" applyFont="1" applyBorder="1" applyAlignment="1">
      <alignment horizontal="right" vertical="center" wrapText="1"/>
    </xf>
    <xf numFmtId="0" fontId="2" fillId="0" borderId="1" xfId="0" applyFont="1" applyBorder="1" applyAlignment="1">
      <alignment horizontal="right" vertical="center"/>
    </xf>
    <xf numFmtId="0" fontId="1" fillId="0" borderId="1" xfId="0" applyFont="1" applyBorder="1" applyAlignment="1">
      <alignment horizontal="left" vertical="center" wrapText="1"/>
    </xf>
    <xf numFmtId="0" fontId="1" fillId="2" borderId="0" xfId="0" applyFont="1" applyFill="1" applyAlignment="1">
      <alignment vertical="center"/>
    </xf>
    <xf numFmtId="0" fontId="0" fillId="2" borderId="0" xfId="0" applyFill="1" applyAlignment="1">
      <alignment wrapText="1"/>
    </xf>
    <xf numFmtId="0" fontId="0" fillId="2" borderId="0" xfId="0" applyFill="1"/>
    <xf numFmtId="0" fontId="1" fillId="2" borderId="1" xfId="0" applyFont="1" applyFill="1" applyBorder="1" applyAlignment="1">
      <alignment vertical="center" wrapText="1"/>
    </xf>
    <xf numFmtId="0" fontId="1" fillId="2" borderId="1"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2" borderId="1" xfId="0" applyFont="1" applyFill="1" applyBorder="1" applyAlignment="1">
      <alignment vertical="center" wrapText="1"/>
    </xf>
    <xf numFmtId="0" fontId="2" fillId="2" borderId="1" xfId="0" applyFont="1" applyFill="1" applyBorder="1" applyAlignment="1">
      <alignment vertical="center"/>
    </xf>
    <xf numFmtId="0" fontId="2" fillId="2" borderId="1" xfId="0" applyFont="1" applyFill="1" applyBorder="1" applyAlignment="1">
      <alignment horizontal="right" vertical="center"/>
    </xf>
    <xf numFmtId="0" fontId="1" fillId="2" borderId="1" xfId="0" applyFont="1" applyFill="1" applyBorder="1" applyAlignment="1">
      <alignment horizontal="left" vertical="center" wrapText="1"/>
    </xf>
    <xf numFmtId="0" fontId="3" fillId="0" borderId="0" xfId="0" applyFont="1" applyAlignment="1">
      <alignment vertical="center"/>
    </xf>
    <xf numFmtId="0" fontId="1" fillId="2" borderId="0" xfId="0" applyFont="1" applyFill="1" applyAlignment="1">
      <alignment horizontal="left" vertical="top"/>
    </xf>
    <xf numFmtId="3" fontId="2" fillId="0" borderId="1" xfId="0"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0" fontId="2" fillId="2" borderId="5" xfId="0" applyFont="1" applyFill="1" applyBorder="1" applyAlignment="1">
      <alignment vertical="center"/>
    </xf>
    <xf numFmtId="0" fontId="2" fillId="2" borderId="6" xfId="0" applyFont="1" applyFill="1" applyBorder="1" applyAlignment="1">
      <alignment horizontal="right"/>
    </xf>
    <xf numFmtId="0" fontId="2" fillId="2" borderId="7" xfId="0" applyFont="1" applyFill="1" applyBorder="1" applyAlignment="1">
      <alignment horizontal="right"/>
    </xf>
    <xf numFmtId="0" fontId="3" fillId="0" borderId="0" xfId="0" applyFont="1" applyAlignment="1">
      <alignment horizontal="left" vertical="top"/>
    </xf>
    <xf numFmtId="0" fontId="1" fillId="2" borderId="2" xfId="0" applyFont="1" applyFill="1" applyBorder="1" applyAlignment="1">
      <alignment horizontal="left" vertical="center" wrapText="1"/>
    </xf>
    <xf numFmtId="0" fontId="4" fillId="2" borderId="0" xfId="0" applyFont="1" applyFill="1"/>
    <xf numFmtId="3" fontId="2" fillId="2" borderId="1" xfId="0" applyNumberFormat="1" applyFont="1" applyFill="1" applyBorder="1" applyAlignment="1">
      <alignment horizontal="right" vertical="center"/>
    </xf>
    <xf numFmtId="0" fontId="5" fillId="0" borderId="0" xfId="1"/>
    <xf numFmtId="0" fontId="6" fillId="2" borderId="0" xfId="0" applyFont="1" applyFill="1"/>
    <xf numFmtId="0" fontId="7" fillId="0" borderId="0" xfId="0" applyFont="1"/>
    <xf numFmtId="0" fontId="8" fillId="2" borderId="0" xfId="0" applyFont="1" applyFill="1" applyAlignment="1">
      <alignment vertical="center"/>
    </xf>
    <xf numFmtId="0" fontId="8" fillId="0" borderId="0" xfId="0" applyFont="1" applyAlignment="1">
      <alignment vertical="center"/>
    </xf>
    <xf numFmtId="0" fontId="5" fillId="2" borderId="0" xfId="1" applyFill="1"/>
    <xf numFmtId="0" fontId="9" fillId="0" borderId="1" xfId="0" applyFont="1" applyBorder="1" applyAlignment="1">
      <alignment vertical="center"/>
    </xf>
    <xf numFmtId="0" fontId="9" fillId="0" borderId="1" xfId="0" applyFont="1" applyBorder="1" applyAlignment="1">
      <alignment horizontal="right" vertical="center"/>
    </xf>
    <xf numFmtId="0" fontId="1" fillId="0" borderId="0" xfId="0" applyFont="1" applyAlignment="1">
      <alignment vertical="center" wrapText="1"/>
    </xf>
    <xf numFmtId="0" fontId="1" fillId="0" borderId="0" xfId="0" applyFont="1" applyAlignment="1">
      <alignment horizontal="right" vertical="center" wrapText="1"/>
    </xf>
    <xf numFmtId="3" fontId="1" fillId="0" borderId="0" xfId="0" applyNumberFormat="1" applyFont="1" applyAlignment="1">
      <alignment horizontal="right" vertical="center" wrapText="1"/>
    </xf>
    <xf numFmtId="0" fontId="1" fillId="2" borderId="0" xfId="0" applyFont="1" applyFill="1" applyAlignment="1">
      <alignment horizontal="left" vertical="center" wrapText="1"/>
    </xf>
    <xf numFmtId="0" fontId="11" fillId="2" borderId="0" xfId="0" applyFont="1" applyFill="1" applyAlignment="1">
      <alignment vertical="center"/>
    </xf>
    <xf numFmtId="0" fontId="11" fillId="2" borderId="0" xfId="0" applyFont="1" applyFill="1" applyAlignment="1">
      <alignment horizontal="righ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right" vertical="center" wrapText="1"/>
    </xf>
    <xf numFmtId="0" fontId="1" fillId="2"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0" borderId="0" xfId="0" applyFill="1"/>
    <xf numFmtId="0" fontId="5" fillId="0" borderId="0" xfId="1" applyFill="1"/>
    <xf numFmtId="0" fontId="12" fillId="0" borderId="0" xfId="0" applyFont="1"/>
    <xf numFmtId="0" fontId="2" fillId="2" borderId="0" xfId="0" applyFont="1" applyFill="1"/>
    <xf numFmtId="1" fontId="1" fillId="0" borderId="1" xfId="0" applyNumberFormat="1" applyFont="1" applyBorder="1" applyAlignment="1">
      <alignment horizontal="righ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righ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3" fontId="0" fillId="0" borderId="0" xfId="0" applyNumberFormat="1"/>
    <xf numFmtId="0" fontId="0" fillId="0" borderId="11" xfId="0" applyBorder="1"/>
    <xf numFmtId="3" fontId="0" fillId="0" borderId="11" xfId="0" applyNumberFormat="1" applyBorder="1"/>
    <xf numFmtId="14" fontId="0" fillId="0" borderId="11" xfId="0" applyNumberFormat="1" applyBorder="1"/>
    <xf numFmtId="49" fontId="2" fillId="2" borderId="1" xfId="0" applyNumberFormat="1" applyFont="1" applyFill="1" applyBorder="1" applyAlignment="1">
      <alignment vertical="center" wrapText="1"/>
    </xf>
    <xf numFmtId="0" fontId="12" fillId="0" borderId="11" xfId="0" applyFont="1" applyBorder="1"/>
    <xf numFmtId="0" fontId="12" fillId="0" borderId="11" xfId="0" applyFont="1" applyBorder="1" applyAlignment="1">
      <alignment horizontal="center" vertical="center"/>
    </xf>
    <xf numFmtId="0" fontId="12" fillId="0" borderId="11" xfId="0" applyFont="1" applyBorder="1" applyAlignment="1">
      <alignment horizontal="center" vertical="center" wrapText="1"/>
    </xf>
    <xf numFmtId="0" fontId="12" fillId="0" borderId="11" xfId="0" applyFont="1" applyBorder="1" applyAlignment="1">
      <alignment horizontal="right" vertical="center"/>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3031A-14FA-4A04-8C4E-D5F6A9CC867F}">
  <dimension ref="A1:B8"/>
  <sheetViews>
    <sheetView workbookViewId="0"/>
  </sheetViews>
  <sheetFormatPr defaultRowHeight="14.4" x14ac:dyDescent="0.3"/>
  <cols>
    <col min="1" max="1" width="11.33203125" customWidth="1"/>
  </cols>
  <sheetData>
    <row r="1" spans="1:2" ht="15.6" x14ac:dyDescent="0.3">
      <c r="A1" s="32" t="s">
        <v>188</v>
      </c>
    </row>
    <row r="3" spans="1:2" x14ac:dyDescent="0.3">
      <c r="A3" s="30" t="s">
        <v>186</v>
      </c>
      <c r="B3" t="s">
        <v>196</v>
      </c>
    </row>
    <row r="4" spans="1:2" x14ac:dyDescent="0.3">
      <c r="A4" s="54" t="s">
        <v>187</v>
      </c>
      <c r="B4" t="s">
        <v>197</v>
      </c>
    </row>
    <row r="5" spans="1:2" x14ac:dyDescent="0.3">
      <c r="A5" s="54" t="s">
        <v>0</v>
      </c>
      <c r="B5" t="s">
        <v>1</v>
      </c>
    </row>
    <row r="6" spans="1:2" x14ac:dyDescent="0.3">
      <c r="A6" s="30" t="s">
        <v>2</v>
      </c>
      <c r="B6" t="s">
        <v>3</v>
      </c>
    </row>
    <row r="7" spans="1:2" x14ac:dyDescent="0.3">
      <c r="A7" s="30" t="s">
        <v>4</v>
      </c>
      <c r="B7" t="s">
        <v>198</v>
      </c>
    </row>
    <row r="8" spans="1:2" x14ac:dyDescent="0.3">
      <c r="A8" s="30" t="s">
        <v>195</v>
      </c>
      <c r="B8" t="s">
        <v>5</v>
      </c>
    </row>
  </sheetData>
  <hyperlinks>
    <hyperlink ref="A3" location="'3.115'!A1" display="Tabel 3.115" xr:uid="{C1B72048-272B-4527-BC79-C778ABD6F080}"/>
    <hyperlink ref="A4" location="'3.116'!A1" display="Tabel 3.116" xr:uid="{277036AD-BA7C-4D49-9CCC-4C504B2C1D83}"/>
    <hyperlink ref="A5" location="'3.117'!A1" display="Tabel 3.117" xr:uid="{068CF6D6-E32A-48C5-8A9D-4C9FF4CF6A4E}"/>
    <hyperlink ref="A6" location="'3.118'!A1" display="Tabel 3.118" xr:uid="{0A9B9B43-00D6-4F2E-8AFD-6422432D1DCE}"/>
    <hyperlink ref="A7" location="'3.119'!A1" display="Tabel 3.119" xr:uid="{20D41F8F-E1AA-4C90-B31C-BDC79E972F7C}"/>
    <hyperlink ref="A8" location="'3.120'!A1" display="Tabel 3.120" xr:uid="{21800A17-B689-41BE-8ED2-836B0BF1680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E0348-1FC2-49DC-A7AE-9910D253D957}">
  <dimension ref="A1:D6"/>
  <sheetViews>
    <sheetView workbookViewId="0">
      <selection activeCell="D11" sqref="D11"/>
    </sheetView>
  </sheetViews>
  <sheetFormatPr defaultRowHeight="14.4" x14ac:dyDescent="0.3"/>
  <cols>
    <col min="1" max="1" width="19.5546875" customWidth="1"/>
    <col min="2" max="2" width="56.6640625" bestFit="1" customWidth="1"/>
    <col min="3" max="3" width="6.5546875" bestFit="1" customWidth="1"/>
    <col min="4" max="4" width="11.6640625" customWidth="1"/>
  </cols>
  <sheetData>
    <row r="1" spans="1:4" x14ac:dyDescent="0.3">
      <c r="A1" s="35" t="s">
        <v>6</v>
      </c>
    </row>
    <row r="2" spans="1:4" x14ac:dyDescent="0.3">
      <c r="A2" s="9" t="s">
        <v>189</v>
      </c>
      <c r="B2" s="10"/>
      <c r="C2" s="11"/>
      <c r="D2" s="11"/>
    </row>
    <row r="3" spans="1:4" ht="43.2" x14ac:dyDescent="0.3">
      <c r="A3" s="12" t="s">
        <v>7</v>
      </c>
      <c r="B3" s="12" t="s">
        <v>8</v>
      </c>
      <c r="C3" s="13" t="s">
        <v>11</v>
      </c>
      <c r="D3" s="13" t="s">
        <v>12</v>
      </c>
    </row>
    <row r="4" spans="1:4" x14ac:dyDescent="0.3">
      <c r="A4" s="18" t="s">
        <v>13</v>
      </c>
      <c r="B4" s="74" t="s">
        <v>213</v>
      </c>
      <c r="C4" s="14" t="s">
        <v>213</v>
      </c>
      <c r="D4" s="14" t="s">
        <v>213</v>
      </c>
    </row>
    <row r="5" spans="1:4" x14ac:dyDescent="0.3">
      <c r="A5" s="18" t="s">
        <v>19</v>
      </c>
      <c r="B5" s="16" t="s">
        <v>20</v>
      </c>
      <c r="C5" s="17">
        <v>1</v>
      </c>
      <c r="D5" s="17">
        <v>29</v>
      </c>
    </row>
    <row r="6" spans="1:4" x14ac:dyDescent="0.3">
      <c r="A6" s="18" t="s">
        <v>23</v>
      </c>
      <c r="B6" s="16" t="s">
        <v>24</v>
      </c>
      <c r="C6" s="17">
        <v>1</v>
      </c>
      <c r="D6" s="17">
        <v>35</v>
      </c>
    </row>
  </sheetData>
  <hyperlinks>
    <hyperlink ref="A1" location="Inhoud!A1" display="Terug naar inhoud" xr:uid="{17169340-9CC8-4104-BA09-AEFC328AB65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6E8C3-195D-47AC-B48B-B24071281D2E}">
  <dimension ref="A1:D18"/>
  <sheetViews>
    <sheetView workbookViewId="0"/>
  </sheetViews>
  <sheetFormatPr defaultRowHeight="14.4" x14ac:dyDescent="0.3"/>
  <cols>
    <col min="1" max="1" width="17.77734375" customWidth="1"/>
    <col min="2" max="2" width="64" bestFit="1" customWidth="1"/>
    <col min="3" max="3" width="6.5546875" bestFit="1" customWidth="1"/>
    <col min="4" max="4" width="8.44140625" bestFit="1" customWidth="1"/>
  </cols>
  <sheetData>
    <row r="1" spans="1:4" x14ac:dyDescent="0.3">
      <c r="A1" s="35" t="s">
        <v>6</v>
      </c>
    </row>
    <row r="2" spans="1:4" x14ac:dyDescent="0.3">
      <c r="A2" s="9" t="s">
        <v>190</v>
      </c>
      <c r="B2" s="10"/>
      <c r="C2" s="11"/>
      <c r="D2" s="11"/>
    </row>
    <row r="3" spans="1:4" ht="43.2" x14ac:dyDescent="0.3">
      <c r="A3" s="12" t="s">
        <v>7</v>
      </c>
      <c r="B3" s="12" t="s">
        <v>8</v>
      </c>
      <c r="C3" s="13" t="s">
        <v>11</v>
      </c>
      <c r="D3" s="13" t="s">
        <v>12</v>
      </c>
    </row>
    <row r="4" spans="1:4" x14ac:dyDescent="0.3">
      <c r="A4" s="60" t="s">
        <v>13</v>
      </c>
      <c r="B4" s="58" t="s">
        <v>51</v>
      </c>
      <c r="C4" s="59">
        <v>2</v>
      </c>
      <c r="D4" s="50" t="s">
        <v>77</v>
      </c>
    </row>
    <row r="5" spans="1:4" x14ac:dyDescent="0.3">
      <c r="A5" s="61"/>
      <c r="B5" s="58"/>
      <c r="C5" s="59"/>
      <c r="D5" s="50" t="s">
        <v>78</v>
      </c>
    </row>
    <row r="6" spans="1:4" x14ac:dyDescent="0.3">
      <c r="A6" s="61"/>
      <c r="B6" s="49" t="s">
        <v>80</v>
      </c>
      <c r="C6" s="50">
        <v>8</v>
      </c>
      <c r="D6" s="50">
        <f>11+12+31+8+22+12+26+29</f>
        <v>151</v>
      </c>
    </row>
    <row r="7" spans="1:4" x14ac:dyDescent="0.3">
      <c r="A7" s="62"/>
      <c r="B7" s="49" t="s">
        <v>81</v>
      </c>
      <c r="C7" s="50">
        <v>4</v>
      </c>
      <c r="D7" s="50">
        <f>77+70+68+43</f>
        <v>258</v>
      </c>
    </row>
    <row r="8" spans="1:4" ht="28.8" x14ac:dyDescent="0.3">
      <c r="A8" s="46" t="s">
        <v>19</v>
      </c>
      <c r="B8" s="49" t="s">
        <v>83</v>
      </c>
      <c r="C8" s="17">
        <v>3</v>
      </c>
      <c r="D8" s="17">
        <f>31+49+16</f>
        <v>96</v>
      </c>
    </row>
    <row r="9" spans="1:4" x14ac:dyDescent="0.3">
      <c r="A9" s="47"/>
      <c r="B9" s="49" t="s">
        <v>85</v>
      </c>
      <c r="C9" s="17">
        <v>1</v>
      </c>
      <c r="D9" s="17">
        <v>21</v>
      </c>
    </row>
    <row r="10" spans="1:4" x14ac:dyDescent="0.3">
      <c r="A10" s="47"/>
      <c r="B10" s="49"/>
      <c r="C10" s="17"/>
      <c r="D10" s="17"/>
    </row>
    <row r="11" spans="1:4" x14ac:dyDescent="0.3">
      <c r="A11" s="47"/>
      <c r="B11" s="49" t="s">
        <v>87</v>
      </c>
      <c r="C11" s="17">
        <v>1</v>
      </c>
      <c r="D11" s="17">
        <v>100</v>
      </c>
    </row>
    <row r="12" spans="1:4" x14ac:dyDescent="0.3">
      <c r="A12" s="48"/>
      <c r="B12" s="16" t="s">
        <v>89</v>
      </c>
      <c r="C12" s="17">
        <v>3</v>
      </c>
      <c r="D12" s="17">
        <f>51+24+19</f>
        <v>94</v>
      </c>
    </row>
    <row r="13" spans="1:4" x14ac:dyDescent="0.3">
      <c r="A13" s="44" t="s">
        <v>71</v>
      </c>
      <c r="B13" s="16" t="s">
        <v>92</v>
      </c>
      <c r="C13" s="17">
        <v>1</v>
      </c>
      <c r="D13" s="17">
        <v>190</v>
      </c>
    </row>
    <row r="14" spans="1:4" x14ac:dyDescent="0.3">
      <c r="A14" s="45"/>
      <c r="B14" s="16"/>
      <c r="C14" s="17"/>
      <c r="D14" s="17"/>
    </row>
    <row r="15" spans="1:4" x14ac:dyDescent="0.3">
      <c r="A15" s="60" t="s">
        <v>23</v>
      </c>
      <c r="B15" s="16" t="s">
        <v>95</v>
      </c>
      <c r="C15" s="17">
        <v>1</v>
      </c>
      <c r="D15" s="17">
        <v>27</v>
      </c>
    </row>
    <row r="16" spans="1:4" x14ac:dyDescent="0.3">
      <c r="A16" s="61"/>
      <c r="B16" s="16"/>
      <c r="C16" s="17"/>
      <c r="D16" s="17"/>
    </row>
    <row r="17" spans="1:4" x14ac:dyDescent="0.3">
      <c r="A17" s="62"/>
      <c r="B17" s="16" t="s">
        <v>97</v>
      </c>
      <c r="C17" s="17">
        <v>2</v>
      </c>
      <c r="D17" s="17">
        <f>29+36</f>
        <v>65</v>
      </c>
    </row>
    <row r="18" spans="1:4" x14ac:dyDescent="0.3">
      <c r="A18" s="18"/>
      <c r="B18" s="16"/>
      <c r="C18" s="17"/>
      <c r="D18" s="17"/>
    </row>
  </sheetData>
  <mergeCells count="4">
    <mergeCell ref="B4:B5"/>
    <mergeCell ref="C4:C5"/>
    <mergeCell ref="A4:A7"/>
    <mergeCell ref="A15:A17"/>
  </mergeCells>
  <hyperlinks>
    <hyperlink ref="A1" location="Inhoud!A1" display="Terug naar inhoud" xr:uid="{75FEE80E-E523-4823-9CA6-8B060CB647C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F3358-AE55-4D5A-8BEE-ADA04113131F}">
  <dimension ref="A1:J72"/>
  <sheetViews>
    <sheetView workbookViewId="0">
      <selection activeCell="B3" sqref="B3"/>
    </sheetView>
  </sheetViews>
  <sheetFormatPr defaultColWidth="9.109375" defaultRowHeight="14.4" x14ac:dyDescent="0.3"/>
  <cols>
    <col min="1" max="1" width="18.33203125" style="11" customWidth="1"/>
    <col min="2" max="2" width="56.33203125" style="10" customWidth="1"/>
    <col min="3" max="3" width="12.5546875" style="11" customWidth="1"/>
    <col min="4" max="4" width="24.44140625" style="11" customWidth="1"/>
    <col min="5" max="6" width="9.109375" style="11"/>
    <col min="7" max="7" width="18.33203125" style="11" customWidth="1"/>
    <col min="8" max="8" width="61.88671875" style="11" bestFit="1" customWidth="1"/>
    <col min="9" max="9" width="12.5546875" style="11" customWidth="1"/>
    <col min="10" max="10" width="24.44140625" style="11" customWidth="1"/>
    <col min="11" max="16384" width="9.109375" style="11"/>
  </cols>
  <sheetData>
    <row r="1" spans="1:10" x14ac:dyDescent="0.3">
      <c r="A1" s="35" t="s">
        <v>6</v>
      </c>
    </row>
    <row r="2" spans="1:10" x14ac:dyDescent="0.3">
      <c r="A2" s="33" t="s">
        <v>191</v>
      </c>
    </row>
    <row r="3" spans="1:10" ht="28.8" x14ac:dyDescent="0.3">
      <c r="A3" s="12" t="s">
        <v>7</v>
      </c>
      <c r="B3" s="12" t="s">
        <v>8</v>
      </c>
      <c r="C3" s="13" t="s">
        <v>9</v>
      </c>
      <c r="D3" s="13" t="s">
        <v>10</v>
      </c>
    </row>
    <row r="4" spans="1:10" ht="28.8" x14ac:dyDescent="0.3">
      <c r="A4" s="51" t="s">
        <v>13</v>
      </c>
      <c r="B4" s="49" t="s">
        <v>14</v>
      </c>
      <c r="C4" s="50" t="s">
        <v>15</v>
      </c>
      <c r="D4" s="50" t="s">
        <v>16</v>
      </c>
    </row>
    <row r="5" spans="1:10" x14ac:dyDescent="0.3">
      <c r="A5" s="51"/>
      <c r="B5" s="49"/>
      <c r="C5" s="50" t="s">
        <v>17</v>
      </c>
      <c r="D5" s="50" t="s">
        <v>18</v>
      </c>
    </row>
    <row r="6" spans="1:10" x14ac:dyDescent="0.3">
      <c r="A6" s="51"/>
      <c r="B6" s="49" t="s">
        <v>21</v>
      </c>
      <c r="C6" s="50" t="s">
        <v>15</v>
      </c>
      <c r="D6" s="50" t="s">
        <v>22</v>
      </c>
    </row>
    <row r="7" spans="1:10" x14ac:dyDescent="0.3">
      <c r="A7" s="51"/>
      <c r="B7" s="49"/>
      <c r="C7" s="50" t="s">
        <v>17</v>
      </c>
      <c r="D7" s="50"/>
      <c r="G7" s="41"/>
      <c r="H7" s="42"/>
      <c r="I7" s="43"/>
      <c r="J7" s="43"/>
    </row>
    <row r="8" spans="1:10" x14ac:dyDescent="0.3">
      <c r="A8" s="51" t="s">
        <v>19</v>
      </c>
      <c r="B8" s="16" t="s">
        <v>25</v>
      </c>
      <c r="C8" s="17" t="s">
        <v>15</v>
      </c>
      <c r="D8" s="17" t="s">
        <v>26</v>
      </c>
      <c r="G8" s="41"/>
      <c r="H8" s="42"/>
      <c r="I8" s="43"/>
      <c r="J8" s="43"/>
    </row>
    <row r="9" spans="1:10" x14ac:dyDescent="0.3">
      <c r="A9" s="51"/>
      <c r="B9" s="16"/>
      <c r="C9" s="17" t="s">
        <v>17</v>
      </c>
      <c r="D9" s="17" t="s">
        <v>27</v>
      </c>
      <c r="G9" s="41"/>
      <c r="H9" s="42"/>
      <c r="I9" s="43"/>
      <c r="J9" s="43"/>
    </row>
    <row r="10" spans="1:10" x14ac:dyDescent="0.3">
      <c r="A10" s="51"/>
      <c r="B10" s="16" t="s">
        <v>21</v>
      </c>
      <c r="C10" s="17" t="s">
        <v>15</v>
      </c>
      <c r="D10" s="17" t="s">
        <v>28</v>
      </c>
      <c r="G10" s="41"/>
      <c r="H10" s="42"/>
      <c r="I10" s="43"/>
      <c r="J10" s="43"/>
    </row>
    <row r="11" spans="1:10" x14ac:dyDescent="0.3">
      <c r="A11" s="51"/>
      <c r="B11" s="16"/>
      <c r="C11" s="17"/>
      <c r="D11" s="17" t="s">
        <v>29</v>
      </c>
      <c r="G11" s="53"/>
    </row>
    <row r="12" spans="1:10" ht="28.8" x14ac:dyDescent="0.3">
      <c r="A12" s="52" t="s">
        <v>30</v>
      </c>
      <c r="B12" s="16" t="s">
        <v>31</v>
      </c>
      <c r="C12" s="17" t="s">
        <v>15</v>
      </c>
      <c r="D12" s="17" t="s">
        <v>32</v>
      </c>
    </row>
    <row r="13" spans="1:10" ht="15" customHeight="1" x14ac:dyDescent="0.3">
      <c r="A13" s="52"/>
      <c r="B13" s="16"/>
      <c r="C13" s="17" t="s">
        <v>17</v>
      </c>
      <c r="D13" s="17" t="s">
        <v>33</v>
      </c>
    </row>
    <row r="14" spans="1:10" x14ac:dyDescent="0.3">
      <c r="A14" s="52" t="s">
        <v>23</v>
      </c>
      <c r="B14" s="16" t="s">
        <v>34</v>
      </c>
      <c r="C14" s="17" t="s">
        <v>17</v>
      </c>
      <c r="D14" s="29" t="s">
        <v>35</v>
      </c>
    </row>
    <row r="15" spans="1:10" x14ac:dyDescent="0.3">
      <c r="A15" s="52"/>
      <c r="B15" s="16" t="s">
        <v>36</v>
      </c>
      <c r="C15" s="17" t="s">
        <v>17</v>
      </c>
      <c r="D15" s="29" t="s">
        <v>37</v>
      </c>
    </row>
    <row r="16" spans="1:10" x14ac:dyDescent="0.3">
      <c r="A16" s="52"/>
      <c r="B16" s="16" t="s">
        <v>38</v>
      </c>
      <c r="C16" s="17" t="s">
        <v>17</v>
      </c>
      <c r="D16" s="29" t="s">
        <v>39</v>
      </c>
    </row>
    <row r="17" spans="1:6" x14ac:dyDescent="0.3">
      <c r="A17" s="31" t="s">
        <v>40</v>
      </c>
    </row>
    <row r="18" spans="1:6" x14ac:dyDescent="0.3">
      <c r="A18" s="31"/>
    </row>
    <row r="19" spans="1:6" x14ac:dyDescent="0.3">
      <c r="A19" s="31"/>
    </row>
    <row r="20" spans="1:6" x14ac:dyDescent="0.3">
      <c r="A20" s="33"/>
    </row>
    <row r="21" spans="1:6" ht="28.8" x14ac:dyDescent="0.3">
      <c r="A21" s="12" t="s">
        <v>7</v>
      </c>
      <c r="B21" s="12" t="s">
        <v>8</v>
      </c>
      <c r="C21" s="13" t="s">
        <v>9</v>
      </c>
      <c r="D21" s="13" t="s">
        <v>10</v>
      </c>
    </row>
    <row r="22" spans="1:6" x14ac:dyDescent="0.3">
      <c r="A22" s="66"/>
      <c r="B22" s="15" t="s">
        <v>41</v>
      </c>
      <c r="C22" s="14" t="s">
        <v>15</v>
      </c>
      <c r="D22" s="14">
        <v>1281</v>
      </c>
    </row>
    <row r="23" spans="1:6" x14ac:dyDescent="0.3">
      <c r="A23" s="66"/>
      <c r="B23" s="15"/>
      <c r="C23" s="14" t="s">
        <v>17</v>
      </c>
      <c r="D23" s="14">
        <v>697</v>
      </c>
    </row>
    <row r="24" spans="1:6" x14ac:dyDescent="0.3">
      <c r="A24" s="66"/>
      <c r="B24" s="15" t="s">
        <v>42</v>
      </c>
      <c r="C24" s="14" t="s">
        <v>15</v>
      </c>
      <c r="D24" s="14">
        <v>1371</v>
      </c>
    </row>
    <row r="25" spans="1:6" x14ac:dyDescent="0.3">
      <c r="A25" s="66"/>
      <c r="B25" s="15"/>
      <c r="C25" s="14" t="s">
        <v>17</v>
      </c>
      <c r="D25" s="14">
        <v>122</v>
      </c>
    </row>
    <row r="26" spans="1:6" x14ac:dyDescent="0.3">
      <c r="A26" s="27"/>
      <c r="B26" s="15"/>
      <c r="C26" s="14"/>
      <c r="D26" s="14"/>
    </row>
    <row r="27" spans="1:6" ht="40.5" customHeight="1" x14ac:dyDescent="0.3">
      <c r="A27" s="27" t="s">
        <v>19</v>
      </c>
      <c r="B27" s="16" t="s">
        <v>43</v>
      </c>
      <c r="C27" s="17" t="s">
        <v>17</v>
      </c>
      <c r="D27" s="17">
        <v>720</v>
      </c>
      <c r="F27" s="28"/>
    </row>
    <row r="28" spans="1:6" x14ac:dyDescent="0.3">
      <c r="A28" s="18" t="s">
        <v>23</v>
      </c>
      <c r="B28" s="16" t="s">
        <v>44</v>
      </c>
      <c r="C28" s="17" t="s">
        <v>45</v>
      </c>
      <c r="D28" s="17">
        <v>366</v>
      </c>
      <c r="F28" s="30"/>
    </row>
    <row r="29" spans="1:6" x14ac:dyDescent="0.3">
      <c r="A29" s="18"/>
      <c r="B29" s="16" t="s">
        <v>46</v>
      </c>
      <c r="C29" s="17" t="s">
        <v>45</v>
      </c>
      <c r="D29" s="29">
        <v>10017</v>
      </c>
    </row>
    <row r="30" spans="1:6" x14ac:dyDescent="0.3">
      <c r="A30" s="18"/>
      <c r="B30" s="16" t="s">
        <v>47</v>
      </c>
      <c r="C30" s="17" t="s">
        <v>15</v>
      </c>
      <c r="D30" s="29">
        <v>189</v>
      </c>
    </row>
    <row r="31" spans="1:6" x14ac:dyDescent="0.3">
      <c r="A31" s="18"/>
      <c r="B31" s="16" t="s">
        <v>47</v>
      </c>
      <c r="C31" s="17" t="s">
        <v>48</v>
      </c>
      <c r="D31" s="29">
        <v>121</v>
      </c>
    </row>
    <row r="32" spans="1:6" x14ac:dyDescent="0.3">
      <c r="A32" s="31" t="s">
        <v>49</v>
      </c>
    </row>
    <row r="34" spans="1:4" x14ac:dyDescent="0.3">
      <c r="A34" s="9" t="s">
        <v>50</v>
      </c>
    </row>
    <row r="35" spans="1:4" x14ac:dyDescent="0.3">
      <c r="A35" s="12" t="s">
        <v>7</v>
      </c>
      <c r="B35" s="12" t="s">
        <v>8</v>
      </c>
      <c r="C35" s="13" t="s">
        <v>11</v>
      </c>
      <c r="D35" s="13" t="s">
        <v>12</v>
      </c>
    </row>
    <row r="36" spans="1:4" x14ac:dyDescent="0.3">
      <c r="A36" s="66" t="s">
        <v>13</v>
      </c>
      <c r="B36" s="58" t="s">
        <v>51</v>
      </c>
      <c r="C36" s="59">
        <v>2</v>
      </c>
      <c r="D36" s="14" t="s">
        <v>52</v>
      </c>
    </row>
    <row r="37" spans="1:4" x14ac:dyDescent="0.3">
      <c r="A37" s="66"/>
      <c r="B37" s="58"/>
      <c r="C37" s="59"/>
      <c r="D37" s="14" t="s">
        <v>53</v>
      </c>
    </row>
    <row r="38" spans="1:4" x14ac:dyDescent="0.3">
      <c r="A38" s="66"/>
      <c r="B38" s="15" t="s">
        <v>54</v>
      </c>
      <c r="C38" s="14">
        <v>2</v>
      </c>
      <c r="D38" s="14">
        <v>66</v>
      </c>
    </row>
    <row r="39" spans="1:4" x14ac:dyDescent="0.3">
      <c r="A39" s="66"/>
      <c r="B39" s="15" t="s">
        <v>55</v>
      </c>
      <c r="C39" s="14">
        <v>2</v>
      </c>
      <c r="D39" s="14">
        <v>57</v>
      </c>
    </row>
    <row r="40" spans="1:4" x14ac:dyDescent="0.3">
      <c r="A40" s="66"/>
      <c r="B40" s="15" t="s">
        <v>56</v>
      </c>
      <c r="C40" s="14">
        <v>1</v>
      </c>
      <c r="D40" s="14">
        <v>64</v>
      </c>
    </row>
    <row r="41" spans="1:4" x14ac:dyDescent="0.3">
      <c r="A41" s="66"/>
      <c r="B41" s="15" t="s">
        <v>57</v>
      </c>
      <c r="C41" s="14">
        <v>1</v>
      </c>
      <c r="D41" s="14">
        <v>65</v>
      </c>
    </row>
    <row r="42" spans="1:4" x14ac:dyDescent="0.3">
      <c r="A42" s="63" t="s">
        <v>19</v>
      </c>
      <c r="B42" s="16" t="s">
        <v>58</v>
      </c>
      <c r="C42" s="17">
        <v>2</v>
      </c>
      <c r="D42" s="17">
        <v>49</v>
      </c>
    </row>
    <row r="43" spans="1:4" ht="28.8" x14ac:dyDescent="0.3">
      <c r="A43" s="64"/>
      <c r="B43" s="15" t="s">
        <v>59</v>
      </c>
      <c r="C43" s="17">
        <v>4</v>
      </c>
      <c r="D43" s="17">
        <v>104</v>
      </c>
    </row>
    <row r="44" spans="1:4" ht="28.8" x14ac:dyDescent="0.3">
      <c r="A44" s="64"/>
      <c r="B44" s="15" t="s">
        <v>60</v>
      </c>
      <c r="C44" s="17">
        <v>1</v>
      </c>
      <c r="D44" s="17">
        <v>27</v>
      </c>
    </row>
    <row r="45" spans="1:4" x14ac:dyDescent="0.3">
      <c r="A45" s="65"/>
      <c r="B45" s="16" t="s">
        <v>61</v>
      </c>
      <c r="C45" s="17">
        <v>1</v>
      </c>
      <c r="D45" s="17">
        <v>29</v>
      </c>
    </row>
    <row r="46" spans="1:4" x14ac:dyDescent="0.3">
      <c r="A46" s="18" t="s">
        <v>23</v>
      </c>
      <c r="B46" s="16" t="s">
        <v>24</v>
      </c>
      <c r="C46" s="17">
        <v>1</v>
      </c>
      <c r="D46" s="17">
        <v>25</v>
      </c>
    </row>
    <row r="48" spans="1:4" x14ac:dyDescent="0.3">
      <c r="A48" s="9" t="s">
        <v>62</v>
      </c>
    </row>
    <row r="49" spans="1:4" x14ac:dyDescent="0.3">
      <c r="A49" s="12" t="s">
        <v>7</v>
      </c>
      <c r="B49" s="12" t="s">
        <v>8</v>
      </c>
      <c r="C49" s="13" t="s">
        <v>11</v>
      </c>
      <c r="D49" s="13" t="s">
        <v>12</v>
      </c>
    </row>
    <row r="50" spans="1:4" x14ac:dyDescent="0.3">
      <c r="A50" s="63" t="s">
        <v>13</v>
      </c>
      <c r="B50" s="15" t="s">
        <v>51</v>
      </c>
      <c r="C50" s="15">
        <v>2</v>
      </c>
      <c r="D50" s="14">
        <v>142</v>
      </c>
    </row>
    <row r="51" spans="1:4" x14ac:dyDescent="0.3">
      <c r="A51" s="64"/>
      <c r="B51" s="15" t="s">
        <v>63</v>
      </c>
      <c r="C51" s="14">
        <v>3</v>
      </c>
      <c r="D51" s="14">
        <v>152</v>
      </c>
    </row>
    <row r="52" spans="1:4" x14ac:dyDescent="0.3">
      <c r="A52" s="64"/>
      <c r="B52" s="15" t="s">
        <v>64</v>
      </c>
      <c r="C52" s="14">
        <v>3</v>
      </c>
      <c r="D52" s="14">
        <v>133</v>
      </c>
    </row>
    <row r="53" spans="1:4" x14ac:dyDescent="0.3">
      <c r="A53" s="64"/>
      <c r="B53" s="15" t="s">
        <v>65</v>
      </c>
      <c r="C53" s="14">
        <v>3</v>
      </c>
      <c r="D53" s="14">
        <v>182</v>
      </c>
    </row>
    <row r="54" spans="1:4" x14ac:dyDescent="0.3">
      <c r="A54" s="65"/>
      <c r="B54" s="15" t="s">
        <v>57</v>
      </c>
      <c r="C54" s="14">
        <v>0</v>
      </c>
      <c r="D54" s="14">
        <v>0</v>
      </c>
    </row>
    <row r="55" spans="1:4" ht="30" customHeight="1" x14ac:dyDescent="0.3">
      <c r="A55" s="63" t="s">
        <v>19</v>
      </c>
      <c r="B55" s="15" t="s">
        <v>66</v>
      </c>
      <c r="C55" s="17">
        <v>0</v>
      </c>
      <c r="D55" s="17">
        <v>0</v>
      </c>
    </row>
    <row r="56" spans="1:4" ht="28.8" x14ac:dyDescent="0.3">
      <c r="A56" s="64"/>
      <c r="B56" s="15" t="s">
        <v>67</v>
      </c>
      <c r="C56" s="17">
        <v>1</v>
      </c>
      <c r="D56" s="17">
        <v>20</v>
      </c>
    </row>
    <row r="57" spans="1:4" ht="28.8" x14ac:dyDescent="0.3">
      <c r="A57" s="64"/>
      <c r="B57" s="15" t="s">
        <v>60</v>
      </c>
      <c r="C57" s="17">
        <v>1</v>
      </c>
      <c r="D57" s="17">
        <v>20</v>
      </c>
    </row>
    <row r="58" spans="1:4" x14ac:dyDescent="0.3">
      <c r="A58" s="64"/>
      <c r="B58" s="16" t="s">
        <v>68</v>
      </c>
      <c r="C58" s="17">
        <v>3</v>
      </c>
      <c r="D58" s="17">
        <v>104</v>
      </c>
    </row>
    <row r="59" spans="1:4" x14ac:dyDescent="0.3">
      <c r="A59" s="64"/>
      <c r="B59" s="16" t="s">
        <v>69</v>
      </c>
      <c r="C59" s="17">
        <v>3</v>
      </c>
      <c r="D59" s="17">
        <v>71</v>
      </c>
    </row>
    <row r="60" spans="1:4" ht="28.8" x14ac:dyDescent="0.3">
      <c r="A60" s="65"/>
      <c r="B60" s="15" t="s">
        <v>70</v>
      </c>
      <c r="C60" s="14">
        <v>3</v>
      </c>
      <c r="D60" s="14">
        <v>65</v>
      </c>
    </row>
    <row r="61" spans="1:4" ht="15" customHeight="1" x14ac:dyDescent="0.3">
      <c r="A61" s="18" t="s">
        <v>71</v>
      </c>
      <c r="B61" s="15" t="s">
        <v>72</v>
      </c>
      <c r="C61" s="14">
        <v>2</v>
      </c>
      <c r="D61" s="14">
        <v>99</v>
      </c>
    </row>
    <row r="63" spans="1:4" x14ac:dyDescent="0.3">
      <c r="A63" s="9" t="s">
        <v>73</v>
      </c>
    </row>
    <row r="64" spans="1:4" x14ac:dyDescent="0.3">
      <c r="A64" s="12" t="s">
        <v>7</v>
      </c>
      <c r="B64" s="12" t="s">
        <v>8</v>
      </c>
      <c r="C64" s="13" t="s">
        <v>11</v>
      </c>
      <c r="D64" s="13" t="s">
        <v>12</v>
      </c>
    </row>
    <row r="65" spans="1:4" x14ac:dyDescent="0.3">
      <c r="A65" s="63" t="s">
        <v>13</v>
      </c>
      <c r="B65" s="15" t="s">
        <v>51</v>
      </c>
      <c r="C65" s="15">
        <v>1</v>
      </c>
      <c r="D65" s="14">
        <v>49</v>
      </c>
    </row>
    <row r="66" spans="1:4" x14ac:dyDescent="0.3">
      <c r="A66" s="64"/>
      <c r="B66" s="15" t="s">
        <v>63</v>
      </c>
      <c r="C66" s="14">
        <v>4</v>
      </c>
      <c r="D66" s="14">
        <v>47</v>
      </c>
    </row>
    <row r="67" spans="1:4" x14ac:dyDescent="0.3">
      <c r="A67" s="64"/>
      <c r="B67" s="15" t="s">
        <v>64</v>
      </c>
      <c r="C67" s="14">
        <v>4</v>
      </c>
      <c r="D67" s="14">
        <v>79</v>
      </c>
    </row>
    <row r="68" spans="1:4" x14ac:dyDescent="0.3">
      <c r="A68" s="64"/>
      <c r="B68" s="15" t="s">
        <v>65</v>
      </c>
      <c r="C68" s="14">
        <v>4</v>
      </c>
      <c r="D68" s="14">
        <v>111</v>
      </c>
    </row>
    <row r="69" spans="1:4" x14ac:dyDescent="0.3">
      <c r="A69" s="65"/>
      <c r="B69" s="15" t="s">
        <v>57</v>
      </c>
      <c r="C69" s="14">
        <v>4</v>
      </c>
      <c r="D69" s="14">
        <v>620</v>
      </c>
    </row>
    <row r="70" spans="1:4" ht="28.8" x14ac:dyDescent="0.3">
      <c r="A70" s="63" t="s">
        <v>19</v>
      </c>
      <c r="B70" s="15" t="s">
        <v>66</v>
      </c>
      <c r="C70" s="17">
        <v>4</v>
      </c>
      <c r="D70" s="17">
        <v>96</v>
      </c>
    </row>
    <row r="71" spans="1:4" ht="28.8" x14ac:dyDescent="0.3">
      <c r="A71" s="64"/>
      <c r="B71" s="15" t="s">
        <v>59</v>
      </c>
      <c r="C71" s="17">
        <v>5</v>
      </c>
      <c r="D71" s="17">
        <v>105</v>
      </c>
    </row>
    <row r="72" spans="1:4" ht="28.8" x14ac:dyDescent="0.3">
      <c r="A72" s="65"/>
      <c r="B72" s="15" t="s">
        <v>74</v>
      </c>
      <c r="C72" s="17">
        <v>2</v>
      </c>
      <c r="D72" s="17">
        <v>42</v>
      </c>
    </row>
  </sheetData>
  <mergeCells count="9">
    <mergeCell ref="B36:B37"/>
    <mergeCell ref="C36:C37"/>
    <mergeCell ref="A65:A69"/>
    <mergeCell ref="A70:A72"/>
    <mergeCell ref="A50:A54"/>
    <mergeCell ref="A55:A60"/>
    <mergeCell ref="A42:A45"/>
    <mergeCell ref="A22:A25"/>
    <mergeCell ref="A36:A41"/>
  </mergeCells>
  <hyperlinks>
    <hyperlink ref="A1" location="Inhoud!A1" display="Terug naar inhoud" xr:uid="{DFD67F31-7BB9-4887-8259-FBA218E6CEED}"/>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5AE8B-D59C-4BCE-80CE-0CF844954C63}">
  <dimension ref="A1:F102"/>
  <sheetViews>
    <sheetView workbookViewId="0"/>
  </sheetViews>
  <sheetFormatPr defaultColWidth="9.109375" defaultRowHeight="14.4" x14ac:dyDescent="0.3"/>
  <cols>
    <col min="1" max="1" width="19.33203125" style="11" customWidth="1"/>
    <col min="2" max="2" width="62.5546875" style="10" customWidth="1"/>
    <col min="3" max="3" width="10.33203125" style="11" customWidth="1"/>
    <col min="4" max="4" width="23.44140625" style="11" customWidth="1"/>
    <col min="5" max="6" width="9.109375" style="11"/>
    <col min="7" max="7" width="19.44140625" style="11" customWidth="1"/>
    <col min="8" max="8" width="69.6640625" style="11" bestFit="1" customWidth="1"/>
    <col min="9" max="9" width="12.5546875" style="11" customWidth="1"/>
    <col min="10" max="10" width="24.44140625" style="11" customWidth="1"/>
    <col min="11" max="16384" width="9.109375" style="11"/>
  </cols>
  <sheetData>
    <row r="1" spans="1:4" x14ac:dyDescent="0.3">
      <c r="A1" s="35" t="s">
        <v>6</v>
      </c>
    </row>
    <row r="2" spans="1:4" x14ac:dyDescent="0.3">
      <c r="A2" s="34" t="s">
        <v>193</v>
      </c>
    </row>
    <row r="3" spans="1:4" ht="28.8" x14ac:dyDescent="0.3">
      <c r="A3" s="8" t="s">
        <v>7</v>
      </c>
      <c r="B3" s="2" t="s">
        <v>8</v>
      </c>
      <c r="C3" s="5" t="s">
        <v>9</v>
      </c>
      <c r="D3" s="5" t="s">
        <v>75</v>
      </c>
    </row>
    <row r="4" spans="1:4" x14ac:dyDescent="0.3">
      <c r="A4" s="60" t="s">
        <v>13</v>
      </c>
      <c r="B4" s="3" t="s">
        <v>76</v>
      </c>
      <c r="C4" s="6" t="s">
        <v>15</v>
      </c>
      <c r="D4" s="6">
        <v>635</v>
      </c>
    </row>
    <row r="5" spans="1:4" x14ac:dyDescent="0.3">
      <c r="A5" s="61"/>
      <c r="B5" s="3"/>
      <c r="C5" s="6" t="s">
        <v>17</v>
      </c>
      <c r="D5" s="6">
        <v>356</v>
      </c>
    </row>
    <row r="6" spans="1:4" x14ac:dyDescent="0.3">
      <c r="A6" s="61"/>
      <c r="B6" s="3" t="s">
        <v>79</v>
      </c>
      <c r="C6" s="6" t="s">
        <v>15</v>
      </c>
      <c r="D6" s="6">
        <v>595</v>
      </c>
    </row>
    <row r="7" spans="1:4" x14ac:dyDescent="0.3">
      <c r="A7" s="62"/>
      <c r="B7" s="3"/>
      <c r="C7" s="6" t="s">
        <v>17</v>
      </c>
      <c r="D7" s="6">
        <v>438</v>
      </c>
    </row>
    <row r="8" spans="1:4" ht="18" customHeight="1" x14ac:dyDescent="0.3">
      <c r="A8" s="46" t="s">
        <v>19</v>
      </c>
      <c r="B8" s="4" t="s">
        <v>82</v>
      </c>
      <c r="C8" s="7" t="s">
        <v>17</v>
      </c>
      <c r="D8" s="7">
        <v>210</v>
      </c>
    </row>
    <row r="9" spans="1:4" x14ac:dyDescent="0.3">
      <c r="A9" s="47"/>
      <c r="B9" s="4" t="s">
        <v>84</v>
      </c>
      <c r="C9" s="7" t="s">
        <v>17</v>
      </c>
      <c r="D9" s="7">
        <v>146</v>
      </c>
    </row>
    <row r="10" spans="1:4" x14ac:dyDescent="0.3">
      <c r="A10" s="47"/>
      <c r="B10" s="4" t="s">
        <v>79</v>
      </c>
      <c r="C10" s="7" t="s">
        <v>17</v>
      </c>
      <c r="D10" s="7">
        <v>302</v>
      </c>
    </row>
    <row r="11" spans="1:4" x14ac:dyDescent="0.3">
      <c r="A11" s="47"/>
      <c r="B11" s="4" t="s">
        <v>86</v>
      </c>
      <c r="C11" s="7" t="s">
        <v>17</v>
      </c>
      <c r="D11" s="7">
        <v>84</v>
      </c>
    </row>
    <row r="12" spans="1:4" x14ac:dyDescent="0.3">
      <c r="A12" s="47"/>
      <c r="B12" s="4" t="s">
        <v>88</v>
      </c>
      <c r="C12" s="7" t="s">
        <v>17</v>
      </c>
      <c r="D12" s="7">
        <v>16</v>
      </c>
    </row>
    <row r="13" spans="1:4" x14ac:dyDescent="0.3">
      <c r="A13" s="46" t="s">
        <v>71</v>
      </c>
      <c r="B13" s="4" t="s">
        <v>90</v>
      </c>
      <c r="C13" s="7" t="s">
        <v>91</v>
      </c>
      <c r="D13" s="7">
        <f>33+40+24+30+16+25+6+4</f>
        <v>178</v>
      </c>
    </row>
    <row r="14" spans="1:4" x14ac:dyDescent="0.3">
      <c r="A14" s="46" t="s">
        <v>23</v>
      </c>
      <c r="B14" s="4" t="s">
        <v>93</v>
      </c>
      <c r="C14" s="7" t="s">
        <v>17</v>
      </c>
      <c r="D14" s="7">
        <v>179</v>
      </c>
    </row>
    <row r="15" spans="1:4" x14ac:dyDescent="0.3">
      <c r="A15" s="47"/>
      <c r="B15" s="4" t="s">
        <v>94</v>
      </c>
      <c r="C15" s="7" t="s">
        <v>17</v>
      </c>
      <c r="D15" s="7">
        <v>123</v>
      </c>
    </row>
    <row r="16" spans="1:4" x14ac:dyDescent="0.3">
      <c r="A16" s="47"/>
      <c r="B16" s="4" t="s">
        <v>96</v>
      </c>
      <c r="C16" s="7" t="s">
        <v>15</v>
      </c>
      <c r="D16" s="7">
        <v>47</v>
      </c>
    </row>
    <row r="17" spans="1:4" x14ac:dyDescent="0.3">
      <c r="A17" s="47"/>
      <c r="B17" s="4"/>
      <c r="C17" s="7" t="s">
        <v>17</v>
      </c>
      <c r="D17" s="7">
        <v>151</v>
      </c>
    </row>
    <row r="18" spans="1:4" x14ac:dyDescent="0.3">
      <c r="A18" s="47"/>
      <c r="B18" s="4" t="s">
        <v>96</v>
      </c>
      <c r="C18" s="7" t="s">
        <v>15</v>
      </c>
      <c r="D18" s="7">
        <v>47</v>
      </c>
    </row>
    <row r="19" spans="1:4" x14ac:dyDescent="0.3">
      <c r="A19" s="47"/>
      <c r="B19" s="4" t="s">
        <v>98</v>
      </c>
      <c r="C19" s="7" t="s">
        <v>99</v>
      </c>
      <c r="D19" s="7">
        <v>371</v>
      </c>
    </row>
    <row r="20" spans="1:4" x14ac:dyDescent="0.3">
      <c r="A20" s="47"/>
      <c r="B20" s="4" t="s">
        <v>100</v>
      </c>
      <c r="C20" s="7" t="s">
        <v>17</v>
      </c>
      <c r="D20" s="7">
        <v>2600</v>
      </c>
    </row>
    <row r="21" spans="1:4" x14ac:dyDescent="0.3">
      <c r="A21" s="48"/>
      <c r="B21" s="11"/>
    </row>
    <row r="22" spans="1:4" x14ac:dyDescent="0.3">
      <c r="A22" s="31" t="s">
        <v>49</v>
      </c>
    </row>
    <row r="23" spans="1:4" ht="28.8" x14ac:dyDescent="0.3">
      <c r="A23" s="34"/>
      <c r="B23" s="2" t="s">
        <v>8</v>
      </c>
      <c r="C23" s="5" t="s">
        <v>9</v>
      </c>
      <c r="D23" s="5" t="s">
        <v>75</v>
      </c>
    </row>
    <row r="24" spans="1:4" x14ac:dyDescent="0.3">
      <c r="A24" s="8" t="s">
        <v>7</v>
      </c>
      <c r="B24" s="3" t="s">
        <v>101</v>
      </c>
      <c r="C24" s="6" t="s">
        <v>15</v>
      </c>
      <c r="D24" s="6">
        <v>1646</v>
      </c>
    </row>
    <row r="25" spans="1:4" x14ac:dyDescent="0.3">
      <c r="A25" s="66" t="s">
        <v>13</v>
      </c>
      <c r="B25" s="3"/>
      <c r="C25" s="6" t="s">
        <v>102</v>
      </c>
      <c r="D25" s="6">
        <v>2116</v>
      </c>
    </row>
    <row r="26" spans="1:4" x14ac:dyDescent="0.3">
      <c r="A26" s="66"/>
      <c r="B26" s="3" t="s">
        <v>103</v>
      </c>
      <c r="C26" s="6" t="s">
        <v>104</v>
      </c>
      <c r="D26" s="6">
        <v>459</v>
      </c>
    </row>
    <row r="27" spans="1:4" x14ac:dyDescent="0.3">
      <c r="A27" s="66"/>
      <c r="B27" s="3"/>
      <c r="C27" s="6" t="s">
        <v>102</v>
      </c>
      <c r="D27" s="6">
        <v>362</v>
      </c>
    </row>
    <row r="28" spans="1:4" x14ac:dyDescent="0.3">
      <c r="A28" s="66"/>
      <c r="B28" s="3" t="s">
        <v>105</v>
      </c>
      <c r="C28" s="6" t="s">
        <v>17</v>
      </c>
      <c r="D28" s="6">
        <v>49</v>
      </c>
    </row>
    <row r="29" spans="1:4" x14ac:dyDescent="0.3">
      <c r="A29" s="66"/>
      <c r="B29" s="3" t="s">
        <v>106</v>
      </c>
      <c r="C29" s="6" t="s">
        <v>102</v>
      </c>
      <c r="D29" s="6">
        <v>842</v>
      </c>
    </row>
    <row r="30" spans="1:4" x14ac:dyDescent="0.3">
      <c r="A30" s="66"/>
      <c r="B30" s="36" t="s">
        <v>107</v>
      </c>
      <c r="C30" s="37" t="s">
        <v>15</v>
      </c>
      <c r="D30" s="37">
        <v>111</v>
      </c>
    </row>
    <row r="31" spans="1:4" x14ac:dyDescent="0.3">
      <c r="A31" s="63" t="s">
        <v>19</v>
      </c>
      <c r="B31" s="4"/>
      <c r="C31" s="7" t="s">
        <v>17</v>
      </c>
      <c r="D31" s="7">
        <v>357</v>
      </c>
    </row>
    <row r="32" spans="1:4" ht="14.4" customHeight="1" x14ac:dyDescent="0.3">
      <c r="A32" s="64"/>
      <c r="B32" s="4" t="s">
        <v>108</v>
      </c>
      <c r="C32" s="7" t="s">
        <v>15</v>
      </c>
      <c r="D32" s="7">
        <v>70</v>
      </c>
    </row>
    <row r="33" spans="1:6" ht="14.4" customHeight="1" x14ac:dyDescent="0.3">
      <c r="A33" s="64"/>
      <c r="B33" s="4"/>
      <c r="C33" s="7" t="s">
        <v>17</v>
      </c>
      <c r="D33" s="7">
        <v>164</v>
      </c>
    </row>
    <row r="34" spans="1:6" ht="14.4" customHeight="1" x14ac:dyDescent="0.3">
      <c r="A34" s="64"/>
      <c r="B34" s="4" t="s">
        <v>103</v>
      </c>
      <c r="C34" s="7" t="s">
        <v>109</v>
      </c>
      <c r="D34" s="7">
        <v>733</v>
      </c>
    </row>
    <row r="35" spans="1:6" ht="14.4" customHeight="1" x14ac:dyDescent="0.3">
      <c r="A35" s="64"/>
      <c r="B35" s="4" t="s">
        <v>110</v>
      </c>
      <c r="C35" s="7" t="s">
        <v>15</v>
      </c>
      <c r="D35" s="7">
        <v>525</v>
      </c>
    </row>
    <row r="36" spans="1:6" x14ac:dyDescent="0.3">
      <c r="A36" s="63" t="s">
        <v>71</v>
      </c>
      <c r="B36" s="4"/>
      <c r="C36" s="7" t="s">
        <v>17</v>
      </c>
      <c r="D36" s="7">
        <v>227</v>
      </c>
    </row>
    <row r="37" spans="1:6" x14ac:dyDescent="0.3">
      <c r="A37" s="64"/>
      <c r="B37" s="4" t="s">
        <v>111</v>
      </c>
      <c r="C37" s="7" t="s">
        <v>15</v>
      </c>
      <c r="D37" s="7">
        <v>120</v>
      </c>
    </row>
    <row r="38" spans="1:6" x14ac:dyDescent="0.3">
      <c r="A38" s="64"/>
      <c r="B38" s="4"/>
      <c r="C38" s="7" t="s">
        <v>17</v>
      </c>
      <c r="D38" s="7">
        <v>73</v>
      </c>
      <c r="F38" s="28"/>
    </row>
    <row r="39" spans="1:6" x14ac:dyDescent="0.3">
      <c r="A39" s="65"/>
      <c r="B39" s="11"/>
      <c r="F39" s="30"/>
    </row>
    <row r="40" spans="1:6" x14ac:dyDescent="0.3">
      <c r="A40" s="31" t="s">
        <v>49</v>
      </c>
    </row>
    <row r="43" spans="1:6" x14ac:dyDescent="0.3">
      <c r="A43" s="1" t="s">
        <v>112</v>
      </c>
      <c r="B43" s="2" t="s">
        <v>8</v>
      </c>
      <c r="C43" s="5" t="s">
        <v>9</v>
      </c>
      <c r="D43" s="5" t="s">
        <v>113</v>
      </c>
    </row>
    <row r="44" spans="1:6" x14ac:dyDescent="0.3">
      <c r="A44" s="8" t="s">
        <v>7</v>
      </c>
      <c r="B44" s="3" t="s">
        <v>101</v>
      </c>
      <c r="C44" s="6" t="s">
        <v>114</v>
      </c>
      <c r="D44" s="6">
        <v>1942</v>
      </c>
    </row>
    <row r="45" spans="1:6" x14ac:dyDescent="0.3">
      <c r="A45" s="66" t="s">
        <v>13</v>
      </c>
      <c r="B45" s="3" t="s">
        <v>103</v>
      </c>
      <c r="C45" s="6" t="s">
        <v>115</v>
      </c>
      <c r="D45" s="6">
        <v>240</v>
      </c>
    </row>
    <row r="46" spans="1:6" x14ac:dyDescent="0.3">
      <c r="A46" s="66"/>
      <c r="B46" s="3" t="s">
        <v>116</v>
      </c>
      <c r="C46" s="6" t="s">
        <v>17</v>
      </c>
      <c r="D46" s="6">
        <v>175</v>
      </c>
    </row>
    <row r="47" spans="1:6" x14ac:dyDescent="0.3">
      <c r="A47" s="66"/>
      <c r="B47" s="3" t="s">
        <v>117</v>
      </c>
      <c r="C47" s="6" t="s">
        <v>17</v>
      </c>
      <c r="D47" s="6">
        <v>134</v>
      </c>
    </row>
    <row r="48" spans="1:6" x14ac:dyDescent="0.3">
      <c r="A48" s="66"/>
      <c r="B48" s="3" t="s">
        <v>118</v>
      </c>
      <c r="C48" s="6" t="s">
        <v>17</v>
      </c>
      <c r="D48" s="6">
        <v>161</v>
      </c>
    </row>
    <row r="49" spans="1:4" x14ac:dyDescent="0.3">
      <c r="A49" s="66"/>
      <c r="B49" s="3" t="s">
        <v>119</v>
      </c>
      <c r="C49" s="6" t="s">
        <v>17</v>
      </c>
      <c r="D49" s="6">
        <v>52</v>
      </c>
    </row>
    <row r="50" spans="1:4" x14ac:dyDescent="0.3">
      <c r="A50" s="66"/>
      <c r="B50" s="4" t="s">
        <v>101</v>
      </c>
      <c r="C50" s="7" t="s">
        <v>109</v>
      </c>
      <c r="D50" s="7">
        <v>1975</v>
      </c>
    </row>
    <row r="51" spans="1:4" x14ac:dyDescent="0.3">
      <c r="A51" s="63" t="s">
        <v>19</v>
      </c>
      <c r="B51" s="4" t="s">
        <v>103</v>
      </c>
      <c r="C51" s="7" t="s">
        <v>120</v>
      </c>
      <c r="D51" s="7">
        <v>957</v>
      </c>
    </row>
    <row r="52" spans="1:4" x14ac:dyDescent="0.3">
      <c r="A52" s="64"/>
      <c r="B52" s="4" t="s">
        <v>121</v>
      </c>
      <c r="C52" s="7" t="s">
        <v>115</v>
      </c>
      <c r="D52" s="7">
        <v>143</v>
      </c>
    </row>
    <row r="53" spans="1:4" x14ac:dyDescent="0.3">
      <c r="A53" s="64"/>
      <c r="B53" s="4" t="s">
        <v>122</v>
      </c>
      <c r="C53" s="7" t="s">
        <v>123</v>
      </c>
      <c r="D53" s="7" t="s">
        <v>124</v>
      </c>
    </row>
    <row r="54" spans="1:4" x14ac:dyDescent="0.3">
      <c r="A54" s="64"/>
      <c r="B54" s="4"/>
      <c r="C54" s="7" t="s">
        <v>17</v>
      </c>
      <c r="D54" s="7">
        <v>75</v>
      </c>
    </row>
    <row r="55" spans="1:4" x14ac:dyDescent="0.3">
      <c r="A55" s="65"/>
      <c r="B55" s="4" t="s">
        <v>125</v>
      </c>
      <c r="C55" s="7" t="s">
        <v>123</v>
      </c>
      <c r="D55" s="7" t="s">
        <v>126</v>
      </c>
    </row>
    <row r="56" spans="1:4" x14ac:dyDescent="0.3">
      <c r="A56" s="63" t="s">
        <v>71</v>
      </c>
      <c r="B56" s="4"/>
      <c r="C56" s="7" t="s">
        <v>17</v>
      </c>
      <c r="D56" s="7">
        <v>99</v>
      </c>
    </row>
    <row r="57" spans="1:4" x14ac:dyDescent="0.3">
      <c r="A57" s="65"/>
      <c r="B57" s="11"/>
    </row>
    <row r="58" spans="1:4" x14ac:dyDescent="0.3">
      <c r="A58" s="19" t="s">
        <v>127</v>
      </c>
    </row>
    <row r="59" spans="1:4" ht="15" customHeight="1" x14ac:dyDescent="0.3"/>
    <row r="60" spans="1:4" ht="15" customHeight="1" x14ac:dyDescent="0.3">
      <c r="A60" s="1" t="s">
        <v>128</v>
      </c>
      <c r="B60" s="2" t="s">
        <v>8</v>
      </c>
      <c r="C60" s="5" t="s">
        <v>11</v>
      </c>
      <c r="D60" s="5" t="s">
        <v>12</v>
      </c>
    </row>
    <row r="61" spans="1:4" ht="15" customHeight="1" x14ac:dyDescent="0.3">
      <c r="A61" s="8" t="s">
        <v>7</v>
      </c>
      <c r="B61" s="3" t="s">
        <v>129</v>
      </c>
      <c r="C61" s="6">
        <v>2</v>
      </c>
      <c r="D61" s="6">
        <v>421</v>
      </c>
    </row>
    <row r="62" spans="1:4" ht="15" customHeight="1" x14ac:dyDescent="0.3">
      <c r="A62" s="66" t="s">
        <v>13</v>
      </c>
      <c r="B62" s="3" t="s">
        <v>130</v>
      </c>
      <c r="C62" s="6">
        <v>4</v>
      </c>
      <c r="D62" s="6">
        <v>40</v>
      </c>
    </row>
    <row r="63" spans="1:4" ht="15" customHeight="1" x14ac:dyDescent="0.3">
      <c r="A63" s="66"/>
      <c r="B63" s="3" t="s">
        <v>131</v>
      </c>
      <c r="C63" s="6">
        <v>4</v>
      </c>
      <c r="D63" s="6">
        <v>64</v>
      </c>
    </row>
    <row r="64" spans="1:4" ht="15" customHeight="1" x14ac:dyDescent="0.3">
      <c r="A64" s="66"/>
      <c r="B64" s="3" t="s">
        <v>132</v>
      </c>
      <c r="C64" s="6">
        <v>3</v>
      </c>
      <c r="D64" s="6">
        <v>80</v>
      </c>
    </row>
    <row r="65" spans="1:4" ht="15" customHeight="1" x14ac:dyDescent="0.3">
      <c r="A65" s="66"/>
      <c r="B65" s="3" t="s">
        <v>133</v>
      </c>
      <c r="C65" s="6">
        <v>3</v>
      </c>
      <c r="D65" s="6">
        <v>69</v>
      </c>
    </row>
    <row r="66" spans="1:4" ht="15" customHeight="1" x14ac:dyDescent="0.3">
      <c r="A66" s="66"/>
      <c r="B66" s="3" t="s">
        <v>134</v>
      </c>
      <c r="C66" s="6">
        <v>0</v>
      </c>
      <c r="D66" s="6">
        <v>0</v>
      </c>
    </row>
    <row r="67" spans="1:4" ht="15" customHeight="1" x14ac:dyDescent="0.3">
      <c r="A67" s="66"/>
      <c r="B67" s="3" t="s">
        <v>135</v>
      </c>
      <c r="C67" s="7">
        <v>7</v>
      </c>
      <c r="D67" s="7">
        <v>999</v>
      </c>
    </row>
    <row r="68" spans="1:4" ht="15" customHeight="1" x14ac:dyDescent="0.3">
      <c r="A68" s="63" t="s">
        <v>19</v>
      </c>
      <c r="B68" s="3" t="s">
        <v>136</v>
      </c>
      <c r="C68" s="7">
        <v>1</v>
      </c>
      <c r="D68" s="7">
        <v>50</v>
      </c>
    </row>
    <row r="69" spans="1:4" ht="15" customHeight="1" x14ac:dyDescent="0.3">
      <c r="A69" s="64"/>
      <c r="B69" s="3" t="s">
        <v>137</v>
      </c>
      <c r="C69" s="7">
        <v>1</v>
      </c>
      <c r="D69" s="7">
        <v>52</v>
      </c>
    </row>
    <row r="70" spans="1:4" ht="15" customHeight="1" x14ac:dyDescent="0.3">
      <c r="A70" s="64"/>
      <c r="B70" s="3" t="s">
        <v>138</v>
      </c>
      <c r="C70" s="7">
        <v>3</v>
      </c>
      <c r="D70" s="7">
        <v>158</v>
      </c>
    </row>
    <row r="71" spans="1:4" ht="15" customHeight="1" x14ac:dyDescent="0.3">
      <c r="A71" s="64"/>
      <c r="B71" s="3" t="s">
        <v>139</v>
      </c>
      <c r="C71" s="7">
        <v>4</v>
      </c>
      <c r="D71" s="7">
        <v>77</v>
      </c>
    </row>
    <row r="72" spans="1:4" ht="28.8" x14ac:dyDescent="0.3">
      <c r="A72" s="64"/>
      <c r="B72" s="3" t="s">
        <v>140</v>
      </c>
      <c r="C72" s="7">
        <v>2</v>
      </c>
      <c r="D72" s="7">
        <v>43</v>
      </c>
    </row>
    <row r="73" spans="1:4" ht="28.8" x14ac:dyDescent="0.3">
      <c r="A73" s="64"/>
      <c r="B73" s="3" t="s">
        <v>141</v>
      </c>
      <c r="C73" s="7">
        <v>1</v>
      </c>
      <c r="D73" s="7">
        <v>17</v>
      </c>
    </row>
    <row r="74" spans="1:4" ht="28.8" x14ac:dyDescent="0.3">
      <c r="A74" s="64"/>
      <c r="B74" s="3" t="s">
        <v>142</v>
      </c>
      <c r="C74" s="6">
        <v>0</v>
      </c>
      <c r="D74" s="6">
        <v>0</v>
      </c>
    </row>
    <row r="75" spans="1:4" x14ac:dyDescent="0.3">
      <c r="A75" s="64"/>
      <c r="B75" s="3" t="s">
        <v>143</v>
      </c>
      <c r="C75" s="6">
        <v>3</v>
      </c>
      <c r="D75" s="6">
        <v>78</v>
      </c>
    </row>
    <row r="76" spans="1:4" x14ac:dyDescent="0.3">
      <c r="A76" s="64"/>
      <c r="B76" s="3" t="s">
        <v>144</v>
      </c>
      <c r="C76" s="6">
        <v>3</v>
      </c>
      <c r="D76" s="6">
        <v>244</v>
      </c>
    </row>
    <row r="77" spans="1:4" x14ac:dyDescent="0.3">
      <c r="A77" s="65"/>
      <c r="B77" s="3" t="s">
        <v>145</v>
      </c>
      <c r="C77" s="6">
        <v>3</v>
      </c>
      <c r="D77" s="6">
        <v>162</v>
      </c>
    </row>
    <row r="78" spans="1:4" x14ac:dyDescent="0.3">
      <c r="A78" s="12" t="s">
        <v>71</v>
      </c>
    </row>
    <row r="80" spans="1:4" ht="28.8" x14ac:dyDescent="0.3">
      <c r="A80" s="1" t="s">
        <v>146</v>
      </c>
      <c r="B80" s="2" t="s">
        <v>8</v>
      </c>
      <c r="C80" s="5" t="s">
        <v>11</v>
      </c>
      <c r="D80" s="5" t="s">
        <v>12</v>
      </c>
    </row>
    <row r="81" spans="1:4" x14ac:dyDescent="0.3">
      <c r="A81" s="8" t="s">
        <v>7</v>
      </c>
      <c r="B81" s="3" t="s">
        <v>129</v>
      </c>
      <c r="C81" s="6">
        <v>1</v>
      </c>
      <c r="D81" s="6">
        <v>51</v>
      </c>
    </row>
    <row r="82" spans="1:4" x14ac:dyDescent="0.3">
      <c r="A82" s="67" t="s">
        <v>13</v>
      </c>
      <c r="B82" s="3" t="s">
        <v>130</v>
      </c>
      <c r="C82" s="6">
        <v>3</v>
      </c>
      <c r="D82" s="6">
        <v>89</v>
      </c>
    </row>
    <row r="83" spans="1:4" ht="15" customHeight="1" x14ac:dyDescent="0.3">
      <c r="A83" s="68"/>
      <c r="B83" s="3" t="s">
        <v>131</v>
      </c>
      <c r="C83" s="6">
        <v>3</v>
      </c>
      <c r="D83" s="6">
        <v>31</v>
      </c>
    </row>
    <row r="84" spans="1:4" x14ac:dyDescent="0.3">
      <c r="A84" s="68"/>
      <c r="B84" s="3" t="s">
        <v>132</v>
      </c>
      <c r="C84" s="6">
        <v>3</v>
      </c>
      <c r="D84" s="6">
        <v>60</v>
      </c>
    </row>
    <row r="85" spans="1:4" x14ac:dyDescent="0.3">
      <c r="A85" s="68"/>
      <c r="B85" s="3" t="s">
        <v>133</v>
      </c>
      <c r="C85" s="6">
        <v>3</v>
      </c>
      <c r="D85" s="6">
        <v>41</v>
      </c>
    </row>
    <row r="86" spans="1:4" x14ac:dyDescent="0.3">
      <c r="A86" s="68"/>
      <c r="B86" s="3" t="s">
        <v>134</v>
      </c>
      <c r="C86" s="6">
        <v>3</v>
      </c>
      <c r="D86" s="6">
        <v>332</v>
      </c>
    </row>
    <row r="87" spans="1:4" x14ac:dyDescent="0.3">
      <c r="A87" s="68"/>
      <c r="B87" s="3" t="s">
        <v>135</v>
      </c>
      <c r="C87" s="7">
        <v>7</v>
      </c>
      <c r="D87" s="7">
        <v>915</v>
      </c>
    </row>
    <row r="88" spans="1:4" ht="28.8" x14ac:dyDescent="0.3">
      <c r="A88" s="69"/>
      <c r="B88" s="3" t="s">
        <v>136</v>
      </c>
      <c r="C88" s="7">
        <v>1</v>
      </c>
      <c r="D88" s="7">
        <v>50</v>
      </c>
    </row>
    <row r="89" spans="1:4" ht="28.8" x14ac:dyDescent="0.3">
      <c r="A89" s="63" t="s">
        <v>19</v>
      </c>
      <c r="B89" s="3" t="s">
        <v>137</v>
      </c>
      <c r="C89" s="7">
        <v>1</v>
      </c>
      <c r="D89" s="7">
        <v>47</v>
      </c>
    </row>
    <row r="90" spans="1:4" x14ac:dyDescent="0.3">
      <c r="A90" s="64"/>
      <c r="B90" s="3" t="s">
        <v>134</v>
      </c>
      <c r="C90" s="7">
        <v>2</v>
      </c>
      <c r="D90" s="7">
        <v>138</v>
      </c>
    </row>
    <row r="91" spans="1:4" ht="28.8" x14ac:dyDescent="0.3">
      <c r="A91" s="64"/>
      <c r="B91" s="3" t="s">
        <v>147</v>
      </c>
      <c r="C91" s="7">
        <v>4</v>
      </c>
      <c r="D91" s="7">
        <v>92</v>
      </c>
    </row>
    <row r="92" spans="1:4" ht="28.8" x14ac:dyDescent="0.3">
      <c r="A92" s="64"/>
      <c r="B92" s="3" t="s">
        <v>148</v>
      </c>
      <c r="C92" s="7">
        <v>1</v>
      </c>
      <c r="D92" s="7">
        <v>10</v>
      </c>
    </row>
    <row r="93" spans="1:4" ht="28.8" x14ac:dyDescent="0.3">
      <c r="A93" s="64"/>
      <c r="B93" s="3" t="s">
        <v>141</v>
      </c>
      <c r="C93" s="7">
        <v>1</v>
      </c>
      <c r="D93" s="7">
        <v>55</v>
      </c>
    </row>
    <row r="94" spans="1:4" ht="28.8" x14ac:dyDescent="0.3">
      <c r="A94" s="64"/>
      <c r="B94" s="10" t="s">
        <v>149</v>
      </c>
      <c r="C94" s="6">
        <v>1</v>
      </c>
      <c r="D94" s="6">
        <v>16</v>
      </c>
    </row>
    <row r="95" spans="1:4" ht="28.8" x14ac:dyDescent="0.3">
      <c r="A95" s="64"/>
      <c r="B95" s="3" t="s">
        <v>150</v>
      </c>
      <c r="C95" s="6">
        <v>2</v>
      </c>
      <c r="D95" s="6">
        <v>330</v>
      </c>
    </row>
    <row r="96" spans="1:4" x14ac:dyDescent="0.3">
      <c r="A96" s="64"/>
      <c r="B96" s="3" t="s">
        <v>151</v>
      </c>
      <c r="C96" s="6">
        <v>1</v>
      </c>
      <c r="D96" s="6">
        <v>73</v>
      </c>
    </row>
    <row r="97" spans="1:4" x14ac:dyDescent="0.3">
      <c r="A97" s="65"/>
      <c r="B97" s="3" t="s">
        <v>152</v>
      </c>
      <c r="C97" s="6">
        <v>4</v>
      </c>
      <c r="D97" s="6">
        <v>217</v>
      </c>
    </row>
    <row r="98" spans="1:4" x14ac:dyDescent="0.3">
      <c r="A98" s="12" t="s">
        <v>71</v>
      </c>
    </row>
    <row r="102" spans="1:4" ht="15" customHeight="1" x14ac:dyDescent="0.3"/>
  </sheetData>
  <mergeCells count="11">
    <mergeCell ref="A4:A7"/>
    <mergeCell ref="A25:A30"/>
    <mergeCell ref="A31:A35"/>
    <mergeCell ref="A36:A39"/>
    <mergeCell ref="A68:A77"/>
    <mergeCell ref="A89:A97"/>
    <mergeCell ref="A82:A88"/>
    <mergeCell ref="A45:A50"/>
    <mergeCell ref="A56:A57"/>
    <mergeCell ref="A51:A55"/>
    <mergeCell ref="A62:A67"/>
  </mergeCells>
  <hyperlinks>
    <hyperlink ref="A1" location="Inhoud!A1" display="Terug naar inhoud" xr:uid="{6915AFCB-687A-4C7C-8B78-EF108239CD99}"/>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176B5-5ABF-4747-BE8C-320CF8CCAC20}">
  <dimension ref="A1:E19"/>
  <sheetViews>
    <sheetView tabSelected="1" workbookViewId="0">
      <selection activeCell="E18" sqref="E18"/>
    </sheetView>
  </sheetViews>
  <sheetFormatPr defaultRowHeight="14.4" x14ac:dyDescent="0.3"/>
  <cols>
    <col min="1" max="1" width="5.44140625" customWidth="1"/>
    <col min="2" max="2" width="71.6640625" customWidth="1"/>
    <col min="3" max="3" width="24.109375" customWidth="1"/>
    <col min="4" max="4" width="22.6640625" customWidth="1"/>
    <col min="5" max="5" width="19" customWidth="1"/>
  </cols>
  <sheetData>
    <row r="1" spans="1:5" x14ac:dyDescent="0.3">
      <c r="A1" s="35" t="s">
        <v>6</v>
      </c>
    </row>
    <row r="2" spans="1:5" ht="13.8" customHeight="1" x14ac:dyDescent="0.3">
      <c r="A2" s="55" t="s">
        <v>194</v>
      </c>
    </row>
    <row r="4" spans="1:5" ht="28.8" x14ac:dyDescent="0.3">
      <c r="A4" s="75"/>
      <c r="B4" s="75" t="s">
        <v>199</v>
      </c>
      <c r="C4" s="76" t="s">
        <v>212</v>
      </c>
      <c r="D4" s="77" t="s">
        <v>214</v>
      </c>
      <c r="E4" s="78" t="s">
        <v>211</v>
      </c>
    </row>
    <row r="5" spans="1:5" x14ac:dyDescent="0.3">
      <c r="A5" s="75">
        <v>1</v>
      </c>
      <c r="B5" s="71" t="s">
        <v>200</v>
      </c>
      <c r="C5" s="72">
        <v>4618</v>
      </c>
      <c r="D5" s="72">
        <v>15017</v>
      </c>
      <c r="E5" s="73">
        <v>44230</v>
      </c>
    </row>
    <row r="6" spans="1:5" x14ac:dyDescent="0.3">
      <c r="A6" s="75">
        <v>2</v>
      </c>
      <c r="B6" s="71" t="s">
        <v>202</v>
      </c>
      <c r="C6" s="72">
        <v>2634</v>
      </c>
      <c r="D6" s="72">
        <v>2634</v>
      </c>
      <c r="E6" s="73">
        <v>44740</v>
      </c>
    </row>
    <row r="7" spans="1:5" x14ac:dyDescent="0.3">
      <c r="A7" s="75">
        <v>3</v>
      </c>
      <c r="B7" s="71" t="s">
        <v>201</v>
      </c>
      <c r="C7" s="72">
        <v>2628</v>
      </c>
      <c r="D7" s="72">
        <v>2628</v>
      </c>
      <c r="E7" s="73">
        <v>44740</v>
      </c>
    </row>
    <row r="8" spans="1:5" x14ac:dyDescent="0.3">
      <c r="A8" s="75">
        <v>4</v>
      </c>
      <c r="B8" s="71" t="s">
        <v>203</v>
      </c>
      <c r="C8" s="72">
        <v>2600</v>
      </c>
      <c r="D8" s="72">
        <v>2600</v>
      </c>
      <c r="E8" s="73">
        <v>44826</v>
      </c>
    </row>
    <row r="9" spans="1:5" x14ac:dyDescent="0.3">
      <c r="A9" s="75">
        <v>5</v>
      </c>
      <c r="B9" s="71" t="s">
        <v>204</v>
      </c>
      <c r="C9" s="72">
        <v>1630</v>
      </c>
      <c r="D9" s="72">
        <v>3182</v>
      </c>
      <c r="E9" s="73">
        <v>43937</v>
      </c>
    </row>
    <row r="10" spans="1:5" x14ac:dyDescent="0.3">
      <c r="A10" s="75">
        <v>6</v>
      </c>
      <c r="B10" s="71" t="s">
        <v>205</v>
      </c>
      <c r="C10" s="72">
        <v>1109</v>
      </c>
      <c r="D10" s="72">
        <v>1945</v>
      </c>
      <c r="E10" s="73">
        <v>43888</v>
      </c>
    </row>
    <row r="11" spans="1:5" x14ac:dyDescent="0.3">
      <c r="A11" s="75">
        <v>7</v>
      </c>
      <c r="B11" s="71" t="s">
        <v>206</v>
      </c>
      <c r="C11" s="71">
        <v>971</v>
      </c>
      <c r="D11" s="71">
        <v>971</v>
      </c>
      <c r="E11" s="73">
        <v>44588</v>
      </c>
    </row>
    <row r="12" spans="1:5" x14ac:dyDescent="0.3">
      <c r="A12" s="75">
        <v>8</v>
      </c>
      <c r="B12" s="71" t="s">
        <v>207</v>
      </c>
      <c r="C12" s="71">
        <v>937</v>
      </c>
      <c r="D12" s="72">
        <v>1585</v>
      </c>
      <c r="E12" s="73">
        <v>44469</v>
      </c>
    </row>
    <row r="13" spans="1:5" x14ac:dyDescent="0.3">
      <c r="A13" s="75">
        <v>9</v>
      </c>
      <c r="B13" s="71" t="s">
        <v>208</v>
      </c>
      <c r="C13" s="71">
        <v>876</v>
      </c>
      <c r="D13" s="72">
        <v>1046</v>
      </c>
      <c r="E13" s="73">
        <v>44495</v>
      </c>
    </row>
    <row r="14" spans="1:5" x14ac:dyDescent="0.3">
      <c r="A14" s="75"/>
      <c r="B14" s="71" t="s">
        <v>210</v>
      </c>
      <c r="C14" s="71">
        <v>837</v>
      </c>
      <c r="D14" s="72">
        <v>1025</v>
      </c>
      <c r="E14" s="73">
        <v>44495</v>
      </c>
    </row>
    <row r="15" spans="1:5" x14ac:dyDescent="0.3">
      <c r="A15" s="75">
        <v>10</v>
      </c>
      <c r="B15" s="71" t="s">
        <v>209</v>
      </c>
      <c r="C15" s="71">
        <v>857</v>
      </c>
      <c r="D15" s="71">
        <v>857</v>
      </c>
      <c r="E15" s="73">
        <v>44677</v>
      </c>
    </row>
    <row r="19" spans="3:3" x14ac:dyDescent="0.3">
      <c r="C19" s="70"/>
    </row>
  </sheetData>
  <hyperlinks>
    <hyperlink ref="A1" location="Inhoud!A1" display="Terug naar inhoud" xr:uid="{8F8221CD-B8C8-48DB-967A-F2C2ADB798A7}"/>
  </hyperlinks>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38545-2533-4A8D-AC93-26B1FC81AEFC}">
  <dimension ref="A1:E51"/>
  <sheetViews>
    <sheetView workbookViewId="0">
      <selection activeCell="B10" sqref="B10"/>
    </sheetView>
  </sheetViews>
  <sheetFormatPr defaultColWidth="9.109375" defaultRowHeight="14.4" x14ac:dyDescent="0.3"/>
  <cols>
    <col min="1" max="1" width="12.33203125" style="11" bestFit="1" customWidth="1"/>
    <col min="2" max="5" width="15.6640625" style="11" customWidth="1"/>
    <col min="6" max="6" width="10.88671875" style="11" customWidth="1"/>
    <col min="7" max="7" width="9.109375" style="11"/>
    <col min="8" max="8" width="15.44140625" style="11" customWidth="1"/>
    <col min="9" max="9" width="15.33203125" style="11" customWidth="1"/>
    <col min="10" max="16384" width="9.109375" style="11"/>
  </cols>
  <sheetData>
    <row r="1" spans="1:5" x14ac:dyDescent="0.3">
      <c r="A1" s="35" t="s">
        <v>6</v>
      </c>
    </row>
    <row r="2" spans="1:5" x14ac:dyDescent="0.3">
      <c r="A2" s="20" t="s">
        <v>192</v>
      </c>
      <c r="B2" s="56"/>
      <c r="C2" s="56"/>
      <c r="D2" s="56"/>
      <c r="E2" s="56"/>
    </row>
    <row r="3" spans="1:5" x14ac:dyDescent="0.3">
      <c r="A3" s="2" t="s">
        <v>153</v>
      </c>
      <c r="B3" s="5" t="s">
        <v>154</v>
      </c>
      <c r="C3" s="5" t="s">
        <v>155</v>
      </c>
      <c r="D3" s="5" t="s">
        <v>156</v>
      </c>
      <c r="E3" s="56"/>
    </row>
    <row r="4" spans="1:5" x14ac:dyDescent="0.3">
      <c r="A4" s="2" t="s">
        <v>157</v>
      </c>
      <c r="B4" s="21">
        <v>56</v>
      </c>
      <c r="C4" s="6">
        <v>858</v>
      </c>
      <c r="D4" s="21">
        <f>SUM(B4:C4)</f>
        <v>914</v>
      </c>
      <c r="E4" s="56"/>
    </row>
    <row r="5" spans="1:5" x14ac:dyDescent="0.3">
      <c r="A5" s="2" t="s">
        <v>158</v>
      </c>
      <c r="B5" s="21">
        <v>78</v>
      </c>
      <c r="C5" s="6">
        <v>600</v>
      </c>
      <c r="D5" s="21">
        <f t="shared" ref="D5" si="0">SUM(B5:C5)</f>
        <v>678</v>
      </c>
      <c r="E5" s="56"/>
    </row>
    <row r="6" spans="1:5" x14ac:dyDescent="0.3">
      <c r="A6" s="2" t="s">
        <v>159</v>
      </c>
      <c r="B6" s="5" t="s">
        <v>160</v>
      </c>
      <c r="C6" s="5" t="s">
        <v>161</v>
      </c>
      <c r="D6" s="22">
        <f>SUM(D4:D5)</f>
        <v>1592</v>
      </c>
      <c r="E6" s="56"/>
    </row>
    <row r="7" spans="1:5" x14ac:dyDescent="0.3">
      <c r="A7" s="23"/>
      <c r="B7" s="24"/>
      <c r="C7" s="24"/>
      <c r="D7" s="25"/>
      <c r="E7" s="56"/>
    </row>
    <row r="8" spans="1:5" x14ac:dyDescent="0.3">
      <c r="A8" s="2" t="s">
        <v>162</v>
      </c>
      <c r="B8" s="5" t="s">
        <v>154</v>
      </c>
      <c r="C8" s="5" t="s">
        <v>155</v>
      </c>
      <c r="D8" s="5" t="s">
        <v>156</v>
      </c>
      <c r="E8" s="56"/>
    </row>
    <row r="9" spans="1:5" x14ac:dyDescent="0.3">
      <c r="A9" s="2" t="s">
        <v>163</v>
      </c>
      <c r="B9" s="6">
        <v>19</v>
      </c>
      <c r="C9" s="6">
        <v>1076</v>
      </c>
      <c r="D9" s="6">
        <v>1095</v>
      </c>
      <c r="E9" s="56"/>
    </row>
    <row r="10" spans="1:5" x14ac:dyDescent="0.3">
      <c r="A10" s="2" t="s">
        <v>158</v>
      </c>
      <c r="B10" s="6">
        <v>48</v>
      </c>
      <c r="C10" s="6">
        <v>646</v>
      </c>
      <c r="D10" s="6">
        <v>694</v>
      </c>
      <c r="E10" s="56"/>
    </row>
    <row r="11" spans="1:5" x14ac:dyDescent="0.3">
      <c r="A11" s="2" t="s">
        <v>159</v>
      </c>
      <c r="B11" s="57" t="s">
        <v>164</v>
      </c>
      <c r="C11" s="57" t="s">
        <v>165</v>
      </c>
      <c r="D11" s="22">
        <f>SUM(D9:D10)</f>
        <v>1789</v>
      </c>
      <c r="E11" s="56"/>
    </row>
    <row r="12" spans="1:5" x14ac:dyDescent="0.3">
      <c r="A12" s="23"/>
      <c r="B12" s="24"/>
      <c r="C12" s="24"/>
      <c r="D12" s="25"/>
      <c r="E12" s="56"/>
    </row>
    <row r="13" spans="1:5" x14ac:dyDescent="0.3">
      <c r="A13" s="2" t="s">
        <v>166</v>
      </c>
      <c r="B13" s="5" t="s">
        <v>154</v>
      </c>
      <c r="C13" s="5" t="s">
        <v>155</v>
      </c>
      <c r="D13" s="5" t="s">
        <v>156</v>
      </c>
      <c r="E13" s="56"/>
    </row>
    <row r="14" spans="1:5" x14ac:dyDescent="0.3">
      <c r="A14" s="2" t="s">
        <v>163</v>
      </c>
      <c r="B14" s="21">
        <f>B4+B9</f>
        <v>75</v>
      </c>
      <c r="C14" s="21">
        <f>C4+C9</f>
        <v>1934</v>
      </c>
      <c r="D14" s="21">
        <f>SUM(D4,D9)</f>
        <v>2009</v>
      </c>
      <c r="E14" s="56"/>
    </row>
    <row r="15" spans="1:5" x14ac:dyDescent="0.3">
      <c r="A15" s="2" t="s">
        <v>158</v>
      </c>
      <c r="B15" s="21">
        <f>B5+B10</f>
        <v>126</v>
      </c>
      <c r="C15" s="21">
        <f>C5+C10</f>
        <v>1246</v>
      </c>
      <c r="D15" s="21">
        <f t="shared" ref="D15:D16" si="1">SUM(D5,D10)</f>
        <v>1372</v>
      </c>
      <c r="E15" s="56"/>
    </row>
    <row r="16" spans="1:5" x14ac:dyDescent="0.3">
      <c r="A16" s="2" t="s">
        <v>159</v>
      </c>
      <c r="B16" s="5" t="s">
        <v>167</v>
      </c>
      <c r="C16" s="57" t="s">
        <v>168</v>
      </c>
      <c r="D16" s="22">
        <f t="shared" si="1"/>
        <v>3381</v>
      </c>
      <c r="E16" s="56"/>
    </row>
    <row r="17" spans="1:4" x14ac:dyDescent="0.3">
      <c r="A17" s="38"/>
      <c r="B17" s="39"/>
      <c r="C17" s="39"/>
      <c r="D17" s="40"/>
    </row>
    <row r="18" spans="1:4" x14ac:dyDescent="0.3">
      <c r="A18" s="20" t="s">
        <v>5</v>
      </c>
    </row>
    <row r="19" spans="1:4" x14ac:dyDescent="0.3">
      <c r="A19" s="2" t="s">
        <v>153</v>
      </c>
      <c r="B19" s="5" t="s">
        <v>154</v>
      </c>
      <c r="C19" s="5" t="s">
        <v>155</v>
      </c>
      <c r="D19" s="5" t="s">
        <v>156</v>
      </c>
    </row>
    <row r="20" spans="1:4" x14ac:dyDescent="0.3">
      <c r="A20" s="2" t="s">
        <v>157</v>
      </c>
      <c r="B20" s="21">
        <v>252</v>
      </c>
      <c r="C20" s="6">
        <v>1038</v>
      </c>
      <c r="D20" s="21">
        <v>1290</v>
      </c>
    </row>
    <row r="21" spans="1:4" x14ac:dyDescent="0.3">
      <c r="A21" s="2" t="s">
        <v>158</v>
      </c>
      <c r="B21" s="21">
        <v>458</v>
      </c>
      <c r="C21" s="6">
        <v>624</v>
      </c>
      <c r="D21" s="21">
        <v>1082</v>
      </c>
    </row>
    <row r="22" spans="1:4" x14ac:dyDescent="0.3">
      <c r="A22" s="2" t="s">
        <v>159</v>
      </c>
      <c r="B22" s="5" t="s">
        <v>169</v>
      </c>
      <c r="C22" s="5" t="s">
        <v>170</v>
      </c>
      <c r="D22" s="22">
        <v>2372</v>
      </c>
    </row>
    <row r="23" spans="1:4" x14ac:dyDescent="0.3">
      <c r="A23" s="23"/>
      <c r="B23" s="24"/>
      <c r="C23" s="24"/>
      <c r="D23" s="25"/>
    </row>
    <row r="24" spans="1:4" x14ac:dyDescent="0.3">
      <c r="A24" s="2" t="s">
        <v>162</v>
      </c>
      <c r="B24" s="5" t="s">
        <v>154</v>
      </c>
      <c r="C24" s="5" t="s">
        <v>155</v>
      </c>
      <c r="D24" s="5" t="s">
        <v>156</v>
      </c>
    </row>
    <row r="25" spans="1:4" x14ac:dyDescent="0.3">
      <c r="A25" s="2" t="s">
        <v>163</v>
      </c>
      <c r="B25" s="6">
        <v>151</v>
      </c>
      <c r="C25" s="6">
        <v>973</v>
      </c>
      <c r="D25" s="6">
        <v>1124</v>
      </c>
    </row>
    <row r="26" spans="1:4" x14ac:dyDescent="0.3">
      <c r="A26" s="2" t="s">
        <v>158</v>
      </c>
      <c r="B26" s="6">
        <v>291</v>
      </c>
      <c r="C26" s="6">
        <v>755</v>
      </c>
      <c r="D26" s="21">
        <v>1046</v>
      </c>
    </row>
    <row r="27" spans="1:4" x14ac:dyDescent="0.3">
      <c r="A27" s="2" t="s">
        <v>159</v>
      </c>
      <c r="B27" s="5" t="s">
        <v>171</v>
      </c>
      <c r="C27" s="5" t="s">
        <v>172</v>
      </c>
      <c r="D27" s="22">
        <v>2170</v>
      </c>
    </row>
    <row r="28" spans="1:4" x14ac:dyDescent="0.3">
      <c r="A28" s="23"/>
      <c r="B28" s="24"/>
      <c r="C28" s="24"/>
      <c r="D28" s="25"/>
    </row>
    <row r="29" spans="1:4" x14ac:dyDescent="0.3">
      <c r="A29" s="2" t="s">
        <v>166</v>
      </c>
      <c r="B29" s="5" t="s">
        <v>154</v>
      </c>
      <c r="C29" s="5" t="s">
        <v>155</v>
      </c>
      <c r="D29" s="5" t="s">
        <v>156</v>
      </c>
    </row>
    <row r="30" spans="1:4" x14ac:dyDescent="0.3">
      <c r="A30" s="2" t="s">
        <v>163</v>
      </c>
      <c r="B30" s="21">
        <v>403</v>
      </c>
      <c r="C30" s="6">
        <v>2011</v>
      </c>
      <c r="D30" s="21">
        <v>2414</v>
      </c>
    </row>
    <row r="31" spans="1:4" x14ac:dyDescent="0.3">
      <c r="A31" s="2" t="s">
        <v>158</v>
      </c>
      <c r="B31" s="21">
        <v>749</v>
      </c>
      <c r="C31" s="21">
        <v>1379</v>
      </c>
      <c r="D31" s="21">
        <v>2128</v>
      </c>
    </row>
    <row r="32" spans="1:4" x14ac:dyDescent="0.3">
      <c r="A32" s="2" t="s">
        <v>159</v>
      </c>
      <c r="B32" s="5" t="s">
        <v>173</v>
      </c>
      <c r="C32" s="5" t="s">
        <v>174</v>
      </c>
      <c r="D32" s="22">
        <v>4542</v>
      </c>
    </row>
    <row r="34" spans="1:4" x14ac:dyDescent="0.3">
      <c r="A34" s="20" t="s">
        <v>175</v>
      </c>
    </row>
    <row r="35" spans="1:4" x14ac:dyDescent="0.3">
      <c r="A35" s="2" t="s">
        <v>153</v>
      </c>
      <c r="B35" s="5" t="s">
        <v>154</v>
      </c>
      <c r="C35" s="5" t="s">
        <v>155</v>
      </c>
      <c r="D35" s="5" t="s">
        <v>156</v>
      </c>
    </row>
    <row r="36" spans="1:4" x14ac:dyDescent="0.3">
      <c r="A36" s="2" t="s">
        <v>157</v>
      </c>
      <c r="B36" s="21">
        <v>1132</v>
      </c>
      <c r="C36" s="6">
        <v>611</v>
      </c>
      <c r="D36" s="21">
        <v>1743</v>
      </c>
    </row>
    <row r="37" spans="1:4" x14ac:dyDescent="0.3">
      <c r="A37" s="2" t="s">
        <v>158</v>
      </c>
      <c r="B37" s="21">
        <v>1366</v>
      </c>
      <c r="C37" s="6">
        <v>311</v>
      </c>
      <c r="D37" s="21">
        <v>1677</v>
      </c>
    </row>
    <row r="38" spans="1:4" x14ac:dyDescent="0.3">
      <c r="A38" s="2" t="s">
        <v>159</v>
      </c>
      <c r="B38" s="5" t="s">
        <v>176</v>
      </c>
      <c r="C38" s="5" t="s">
        <v>177</v>
      </c>
      <c r="D38" s="22">
        <v>3420</v>
      </c>
    </row>
    <row r="39" spans="1:4" x14ac:dyDescent="0.3">
      <c r="A39" s="23"/>
      <c r="B39" s="24"/>
      <c r="C39" s="24"/>
      <c r="D39" s="25"/>
    </row>
    <row r="40" spans="1:4" x14ac:dyDescent="0.3">
      <c r="A40" s="2" t="s">
        <v>162</v>
      </c>
      <c r="B40" s="5" t="s">
        <v>154</v>
      </c>
      <c r="C40" s="5" t="s">
        <v>155</v>
      </c>
      <c r="D40" s="5" t="s">
        <v>156</v>
      </c>
    </row>
    <row r="41" spans="1:4" x14ac:dyDescent="0.3">
      <c r="A41" s="2" t="s">
        <v>178</v>
      </c>
      <c r="B41" s="6">
        <v>182</v>
      </c>
      <c r="C41" s="6">
        <v>311</v>
      </c>
      <c r="D41" s="6">
        <v>493</v>
      </c>
    </row>
    <row r="42" spans="1:4" x14ac:dyDescent="0.3">
      <c r="A42" s="2" t="s">
        <v>158</v>
      </c>
      <c r="B42" s="6">
        <v>491</v>
      </c>
      <c r="C42" s="6">
        <v>922</v>
      </c>
      <c r="D42" s="21">
        <v>1413</v>
      </c>
    </row>
    <row r="43" spans="1:4" x14ac:dyDescent="0.3">
      <c r="A43" s="2" t="s">
        <v>159</v>
      </c>
      <c r="B43" s="5" t="s">
        <v>179</v>
      </c>
      <c r="C43" s="5" t="s">
        <v>180</v>
      </c>
      <c r="D43" s="22">
        <v>1906</v>
      </c>
    </row>
    <row r="44" spans="1:4" x14ac:dyDescent="0.3">
      <c r="A44" s="23"/>
      <c r="B44" s="24"/>
      <c r="C44" s="24"/>
      <c r="D44" s="25"/>
    </row>
    <row r="45" spans="1:4" x14ac:dyDescent="0.3">
      <c r="A45" s="2" t="s">
        <v>166</v>
      </c>
      <c r="B45" s="5" t="s">
        <v>154</v>
      </c>
      <c r="C45" s="5" t="s">
        <v>155</v>
      </c>
      <c r="D45" s="5" t="s">
        <v>156</v>
      </c>
    </row>
    <row r="46" spans="1:4" x14ac:dyDescent="0.3">
      <c r="A46" s="2" t="s">
        <v>181</v>
      </c>
      <c r="B46" s="21">
        <v>1314</v>
      </c>
      <c r="C46" s="6">
        <v>922</v>
      </c>
      <c r="D46" s="21">
        <v>2236</v>
      </c>
    </row>
    <row r="47" spans="1:4" x14ac:dyDescent="0.3">
      <c r="A47" s="2" t="s">
        <v>158</v>
      </c>
      <c r="B47" s="21">
        <v>1857</v>
      </c>
      <c r="C47" s="21">
        <v>1233</v>
      </c>
      <c r="D47" s="21">
        <v>3090</v>
      </c>
    </row>
    <row r="48" spans="1:4" x14ac:dyDescent="0.3">
      <c r="A48" s="2" t="s">
        <v>159</v>
      </c>
      <c r="B48" s="5" t="s">
        <v>182</v>
      </c>
      <c r="C48" s="5" t="s">
        <v>183</v>
      </c>
      <c r="D48" s="22">
        <v>5326</v>
      </c>
    </row>
    <row r="49" spans="1:1" x14ac:dyDescent="0.3">
      <c r="A49" s="26" t="s">
        <v>184</v>
      </c>
    </row>
    <row r="51" spans="1:1" s="20" customFormat="1" x14ac:dyDescent="0.3">
      <c r="A51" s="20" t="s">
        <v>185</v>
      </c>
    </row>
  </sheetData>
  <hyperlinks>
    <hyperlink ref="A1" location="Inhoud!A1" display="Terug naar inhoud" xr:uid="{C2FACC3F-BEE4-475A-8B83-38A4F9A38A06}"/>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ae5ecd4-640d-42d4-8d53-116c80b125de">
      <Terms xmlns="http://schemas.microsoft.com/office/infopath/2007/PartnerControls"/>
    </lcf76f155ced4ddcb4097134ff3c332f>
    <TaxCatchAll xmlns="9a9ec0f0-7796-43d0-ac1f-4c8c46ee0bd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2CA810236A2A4CB614BEF20BCB512B" ma:contentTypeVersion="18" ma:contentTypeDescription="Een nieuw document maken." ma:contentTypeScope="" ma:versionID="59b7b046b0a5e8c7581f9b42a96172ca">
  <xsd:schema xmlns:xsd="http://www.w3.org/2001/XMLSchema" xmlns:xs="http://www.w3.org/2001/XMLSchema" xmlns:p="http://schemas.microsoft.com/office/2006/metadata/properties" xmlns:ns2="5ae5ecd4-640d-42d4-8d53-116c80b125de" xmlns:ns3="c00577b3-22c8-48c6-a5fa-98178e34ec9c" xmlns:ns4="9a9ec0f0-7796-43d0-ac1f-4c8c46ee0bd1" targetNamespace="http://schemas.microsoft.com/office/2006/metadata/properties" ma:root="true" ma:fieldsID="d2e931edd8c426a1c5aaad98bb3c448b" ns2:_="" ns3:_="" ns4:_="">
    <xsd:import namespace="5ae5ecd4-640d-42d4-8d53-116c80b125de"/>
    <xsd:import namespace="c00577b3-22c8-48c6-a5fa-98178e34ec9c"/>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e5ecd4-640d-42d4-8d53-116c80b125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0577b3-22c8-48c6-a5fa-98178e34ec9c"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9d408bd-7ef0-4d7b-928c-d90451726316}"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ED84F0-33EF-406B-B9EE-7CDD3B4343DF}">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9a9ec0f0-7796-43d0-ac1f-4c8c46ee0bd1"/>
    <ds:schemaRef ds:uri="http://schemas.openxmlformats.org/package/2006/metadata/core-properties"/>
    <ds:schemaRef ds:uri="http://purl.org/dc/elements/1.1/"/>
    <ds:schemaRef ds:uri="c00577b3-22c8-48c6-a5fa-98178e34ec9c"/>
    <ds:schemaRef ds:uri="5ae5ecd4-640d-42d4-8d53-116c80b125de"/>
    <ds:schemaRef ds:uri="http://www.w3.org/XML/1998/namespace"/>
    <ds:schemaRef ds:uri="http://purl.org/dc/dcmitype/"/>
  </ds:schemaRefs>
</ds:datastoreItem>
</file>

<file path=customXml/itemProps2.xml><?xml version="1.0" encoding="utf-8"?>
<ds:datastoreItem xmlns:ds="http://schemas.openxmlformats.org/officeDocument/2006/customXml" ds:itemID="{F86AC027-3289-42F1-AAF8-7D02E575F0EB}">
  <ds:schemaRefs>
    <ds:schemaRef ds:uri="http://schemas.microsoft.com/sharepoint/v3/contenttype/forms"/>
  </ds:schemaRefs>
</ds:datastoreItem>
</file>

<file path=customXml/itemProps3.xml><?xml version="1.0" encoding="utf-8"?>
<ds:datastoreItem xmlns:ds="http://schemas.openxmlformats.org/officeDocument/2006/customXml" ds:itemID="{AA0D0599-1B6B-412A-BFCC-9A2A48C641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e5ecd4-640d-42d4-8d53-116c80b125de"/>
    <ds:schemaRef ds:uri="c00577b3-22c8-48c6-a5fa-98178e34ec9c"/>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Inhoud</vt:lpstr>
      <vt:lpstr>3.115</vt:lpstr>
      <vt:lpstr>3.116</vt:lpstr>
      <vt:lpstr>3.117</vt:lpstr>
      <vt:lpstr>3.118</vt:lpstr>
      <vt:lpstr>3.119</vt:lpstr>
      <vt:lpstr>3.120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Vandercappellen, Christiane</dc:creator>
  <cp:keywords/>
  <dc:description/>
  <cp:lastModifiedBy>Van BiesenSiel</cp:lastModifiedBy>
  <cp:revision/>
  <dcterms:created xsi:type="dcterms:W3CDTF">2020-09-29T10:15:02Z</dcterms:created>
  <dcterms:modified xsi:type="dcterms:W3CDTF">2023-12-20T08:29:06Z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0x010100F62CA810236A2A4CB614BEF20BCB512B</vt:lpwstr>
  </property>
  <property fmtid="{D5CDD505-2E9C-101B-9397-08002B2CF9AE}" pid="3" name="MediaServiceImageTags">
    <vt:lpwstr/>
  </property>
</Properties>
</file>