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hannah_vanimpe_ond_vlaanderen_be/Documents/Bureaublad/Publicatie 2709/"/>
    </mc:Choice>
  </mc:AlternateContent>
  <xr:revisionPtr revIDLastSave="0" documentId="8_{8E52A96B-7AA9-410E-B735-E5C0AC9A3718}" xr6:coauthVersionLast="47" xr6:coauthVersionMax="47" xr10:uidLastSave="{00000000-0000-0000-0000-000000000000}"/>
  <bookViews>
    <workbookView xWindow="-108" yWindow="-108" windowWidth="23256" windowHeight="12576" xr2:uid="{6D1FE6D6-4A69-4F9C-B85D-1B25AADC6918}"/>
  </bookViews>
  <sheets>
    <sheet name="INHOUD" sheetId="2" r:id="rId1"/>
    <sheet name="21_VWO_1" sheetId="3" r:id="rId2"/>
    <sheet name="21_VWO_2" sheetId="4" r:id="rId3"/>
    <sheet name="21_VWO_3" sheetId="5" r:id="rId4"/>
    <sheet name="21_VWO_4" sheetId="6" r:id="rId5"/>
    <sheet name="21_VWO_5" sheetId="7" r:id="rId6"/>
    <sheet name="21_VWO_6" sheetId="8" r:id="rId7"/>
    <sheet name="21_VWO_7" sheetId="9" r:id="rId8"/>
    <sheet name="21_VWO_8" sheetId="10" r:id="rId9"/>
    <sheet name="21_VWO_9" sheetId="11" r:id="rId10"/>
  </sheets>
  <definedNames>
    <definedName name="_p412">#REF!</definedName>
    <definedName name="_p413">#REF!</definedName>
    <definedName name="_xlnm.Print_Area" localSheetId="2">'21_VWO_2'!$A$1:$F$441</definedName>
    <definedName name="_xlnm.Print_Area" localSheetId="3">'21_VWO_3'!$A$1:$E$61</definedName>
    <definedName name="_xlnm.Print_Area" localSheetId="5">'21_VWO_5'!$A$1:$E$97</definedName>
    <definedName name="_xlnm.Print_Area" localSheetId="6">'21_VWO_6'!$A$1:$F$63</definedName>
    <definedName name="_xlnm.Print_Area" localSheetId="8">'21_VWO_8'!$A$1:$F$20</definedName>
    <definedName name="_xlnm.Print_Area" localSheetId="9">'21_VWO_9'!$A$1:$E$91</definedName>
    <definedName name="_xlnm.Database">#REF!</definedName>
    <definedName name="eentabel">#REF!</definedName>
    <definedName name="jaarboek_per_land">#REF!</definedName>
    <definedName name="nationaliteiten">#REF!</definedName>
    <definedName name="nationaliteiten0102bi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8" l="1"/>
  <c r="F440" i="4"/>
  <c r="F48" i="8"/>
  <c r="E48" i="8"/>
  <c r="D48" i="8"/>
  <c r="C48" i="8"/>
  <c r="C38" i="8"/>
  <c r="D38" i="8"/>
  <c r="E38" i="8"/>
  <c r="F235" i="4"/>
  <c r="E235" i="4"/>
  <c r="D235" i="4"/>
  <c r="C235" i="4"/>
  <c r="C104" i="4"/>
  <c r="D104" i="4"/>
  <c r="E104" i="4"/>
  <c r="F104" i="4"/>
  <c r="F92" i="4"/>
  <c r="E92" i="4"/>
  <c r="D92" i="4"/>
  <c r="C92" i="4"/>
  <c r="F38" i="8" l="1"/>
  <c r="C84" i="11"/>
  <c r="D84" i="11"/>
  <c r="B84" i="11"/>
  <c r="E84" i="11"/>
  <c r="C16" i="10"/>
  <c r="D16" i="10"/>
  <c r="D19" i="10" s="1"/>
  <c r="E16" i="10"/>
  <c r="B16" i="10"/>
  <c r="C15" i="9"/>
  <c r="D15" i="9"/>
  <c r="E15" i="9"/>
  <c r="B15" i="9"/>
  <c r="D61" i="8"/>
  <c r="E61" i="8"/>
  <c r="C61" i="8"/>
  <c r="D54" i="8"/>
  <c r="E54" i="8"/>
  <c r="C54" i="8"/>
  <c r="D44" i="8"/>
  <c r="E44" i="8"/>
  <c r="C44" i="8"/>
  <c r="D21" i="8"/>
  <c r="E21" i="8"/>
  <c r="F21" i="8"/>
  <c r="C21" i="8"/>
  <c r="D16" i="8"/>
  <c r="E16" i="8"/>
  <c r="F16" i="8"/>
  <c r="C16" i="8"/>
  <c r="D13" i="8"/>
  <c r="E13" i="8"/>
  <c r="F13" i="8"/>
  <c r="C13" i="8"/>
  <c r="C94" i="7"/>
  <c r="D94" i="7"/>
  <c r="B94" i="7"/>
  <c r="E94" i="7"/>
  <c r="C59" i="6"/>
  <c r="C62" i="6" s="1"/>
  <c r="D59" i="6"/>
  <c r="D62" i="6" s="1"/>
  <c r="E59" i="6"/>
  <c r="B59" i="6"/>
  <c r="C58" i="5"/>
  <c r="D58" i="5"/>
  <c r="B58" i="5"/>
  <c r="D439" i="4"/>
  <c r="E439" i="4"/>
  <c r="F439" i="4"/>
  <c r="C439" i="4"/>
  <c r="D433" i="4"/>
  <c r="E433" i="4"/>
  <c r="F433" i="4"/>
  <c r="C433" i="4"/>
  <c r="D430" i="4"/>
  <c r="E430" i="4"/>
  <c r="F430" i="4"/>
  <c r="C430" i="4"/>
  <c r="D421" i="4"/>
  <c r="E421" i="4"/>
  <c r="F421" i="4"/>
  <c r="C421" i="4"/>
  <c r="D412" i="4"/>
  <c r="E412" i="4"/>
  <c r="F412" i="4"/>
  <c r="C412" i="4"/>
  <c r="D404" i="4"/>
  <c r="E404" i="4"/>
  <c r="F404" i="4"/>
  <c r="C404" i="4"/>
  <c r="D396" i="4"/>
  <c r="E396" i="4"/>
  <c r="F396" i="4"/>
  <c r="C396" i="4"/>
  <c r="D387" i="4"/>
  <c r="E387" i="4"/>
  <c r="F387" i="4"/>
  <c r="C387" i="4"/>
  <c r="D379" i="4"/>
  <c r="E379" i="4"/>
  <c r="F379" i="4"/>
  <c r="C379" i="4"/>
  <c r="D376" i="4"/>
  <c r="E376" i="4"/>
  <c r="F376" i="4"/>
  <c r="C376" i="4"/>
  <c r="D364" i="4"/>
  <c r="E364" i="4"/>
  <c r="F364" i="4"/>
  <c r="C364" i="4"/>
  <c r="D359" i="4"/>
  <c r="E359" i="4"/>
  <c r="F359" i="4"/>
  <c r="C359" i="4"/>
  <c r="D346" i="4"/>
  <c r="E346" i="4"/>
  <c r="F346" i="4"/>
  <c r="C346" i="4"/>
  <c r="D352" i="4"/>
  <c r="E352" i="4"/>
  <c r="F352" i="4"/>
  <c r="C352" i="4"/>
  <c r="D343" i="4"/>
  <c r="E343" i="4"/>
  <c r="F343" i="4"/>
  <c r="C343" i="4"/>
  <c r="D335" i="4"/>
  <c r="E335" i="4"/>
  <c r="F335" i="4"/>
  <c r="C335" i="4"/>
  <c r="D306" i="4"/>
  <c r="E306" i="4"/>
  <c r="F306" i="4"/>
  <c r="C306" i="4"/>
  <c r="D303" i="4"/>
  <c r="E303" i="4"/>
  <c r="F303" i="4"/>
  <c r="C303" i="4"/>
  <c r="D296" i="4"/>
  <c r="E296" i="4"/>
  <c r="F296" i="4"/>
  <c r="C296" i="4"/>
  <c r="D285" i="4"/>
  <c r="E285" i="4"/>
  <c r="F285" i="4"/>
  <c r="C285" i="4"/>
  <c r="D275" i="4"/>
  <c r="E275" i="4"/>
  <c r="F275" i="4"/>
  <c r="C275" i="4"/>
  <c r="D265" i="4"/>
  <c r="E265" i="4"/>
  <c r="F265" i="4"/>
  <c r="C265" i="4"/>
  <c r="D251" i="4"/>
  <c r="E251" i="4"/>
  <c r="F251" i="4"/>
  <c r="C251" i="4"/>
  <c r="D239" i="4"/>
  <c r="E239" i="4"/>
  <c r="F239" i="4"/>
  <c r="C239" i="4"/>
  <c r="D230" i="4"/>
  <c r="E230" i="4"/>
  <c r="F230" i="4"/>
  <c r="C230" i="4"/>
  <c r="D226" i="4"/>
  <c r="E226" i="4"/>
  <c r="F226" i="4"/>
  <c r="C226" i="4"/>
  <c r="D223" i="4"/>
  <c r="E223" i="4"/>
  <c r="F223" i="4"/>
  <c r="C223" i="4"/>
  <c r="D204" i="4"/>
  <c r="E204" i="4"/>
  <c r="F204" i="4"/>
  <c r="C204" i="4"/>
  <c r="D194" i="4"/>
  <c r="E194" i="4"/>
  <c r="F194" i="4"/>
  <c r="C194" i="4"/>
  <c r="F190" i="4"/>
  <c r="D190" i="4"/>
  <c r="E190" i="4"/>
  <c r="C190" i="4"/>
  <c r="D185" i="4"/>
  <c r="E185" i="4"/>
  <c r="F185" i="4"/>
  <c r="C185" i="4"/>
  <c r="D181" i="4"/>
  <c r="E181" i="4"/>
  <c r="F181" i="4"/>
  <c r="C181" i="4"/>
  <c r="D178" i="4"/>
  <c r="E178" i="4"/>
  <c r="F178" i="4"/>
  <c r="C178" i="4"/>
  <c r="D157" i="4"/>
  <c r="E157" i="4"/>
  <c r="F157" i="4"/>
  <c r="C157" i="4"/>
  <c r="D144" i="4"/>
  <c r="E144" i="4"/>
  <c r="F144" i="4"/>
  <c r="C144" i="4"/>
  <c r="D124" i="4"/>
  <c r="E124" i="4"/>
  <c r="F124" i="4"/>
  <c r="C124" i="4"/>
  <c r="F120" i="4"/>
  <c r="D120" i="4"/>
  <c r="E120" i="4"/>
  <c r="C120" i="4"/>
  <c r="D114" i="4"/>
  <c r="E114" i="4"/>
  <c r="F114" i="4"/>
  <c r="C114" i="4"/>
  <c r="D109" i="4"/>
  <c r="E109" i="4"/>
  <c r="F109" i="4"/>
  <c r="C109" i="4"/>
  <c r="D100" i="4"/>
  <c r="E100" i="4"/>
  <c r="F100" i="4"/>
  <c r="C100" i="4"/>
  <c r="D78" i="4"/>
  <c r="E78" i="4"/>
  <c r="F78" i="4"/>
  <c r="C78" i="4"/>
  <c r="D72" i="4"/>
  <c r="E72" i="4"/>
  <c r="F72" i="4"/>
  <c r="C72" i="4"/>
  <c r="D57" i="4"/>
  <c r="E57" i="4"/>
  <c r="F57" i="4"/>
  <c r="C57" i="4"/>
  <c r="D45" i="4"/>
  <c r="E45" i="4"/>
  <c r="F45" i="4"/>
  <c r="C45" i="4"/>
  <c r="D37" i="4"/>
  <c r="E37" i="4"/>
  <c r="F37" i="4"/>
  <c r="C37" i="4"/>
  <c r="D32" i="4"/>
  <c r="E32" i="4"/>
  <c r="F32" i="4"/>
  <c r="C32" i="4"/>
  <c r="D23" i="4"/>
  <c r="E23" i="4"/>
  <c r="F23" i="4"/>
  <c r="C23" i="4"/>
  <c r="D12" i="4"/>
  <c r="E12" i="4"/>
  <c r="F12" i="4"/>
  <c r="C12" i="4"/>
  <c r="A1" i="11"/>
  <c r="A1" i="10"/>
  <c r="A1" i="9"/>
  <c r="A1" i="8"/>
  <c r="A1" i="7"/>
  <c r="A1" i="6"/>
  <c r="A1" i="5"/>
  <c r="A1" i="4"/>
  <c r="A1" i="3"/>
  <c r="C19" i="10"/>
  <c r="B19" i="10"/>
  <c r="E62" i="6"/>
  <c r="B62" i="6"/>
  <c r="B84" i="3"/>
  <c r="B80" i="3"/>
  <c r="B85" i="3" s="1"/>
  <c r="B76" i="3"/>
  <c r="B71" i="3"/>
  <c r="B67" i="3"/>
  <c r="B64" i="3"/>
  <c r="B53" i="3"/>
  <c r="B45" i="3"/>
  <c r="B41" i="3"/>
  <c r="B31" i="3"/>
  <c r="B24" i="3"/>
  <c r="B19" i="3"/>
  <c r="C62" i="8" l="1"/>
  <c r="F54" i="8"/>
  <c r="F61" i="8"/>
  <c r="F44" i="8"/>
  <c r="D62" i="8"/>
  <c r="E62" i="8"/>
  <c r="D440" i="4"/>
  <c r="E19" i="10"/>
  <c r="E58" i="5"/>
  <c r="C440" i="4"/>
  <c r="E440" i="4"/>
  <c r="B54" i="3"/>
</calcChain>
</file>

<file path=xl/sharedStrings.xml><?xml version="1.0" encoding="utf-8"?>
<sst xmlns="http://schemas.openxmlformats.org/spreadsheetml/2006/main" count="880" uniqueCount="615">
  <si>
    <t>SCHOOLBEVOLKING VOLWASSENENONDERWIJS</t>
  </si>
  <si>
    <t>Schooljaar 2021-2022</t>
  </si>
  <si>
    <t>21_VWO_1</t>
  </si>
  <si>
    <t>Aantal cursisten per instelling, provincie en opleidingstype</t>
  </si>
  <si>
    <t>SECUNDAIR VOLWASSENENONDERWIJS</t>
  </si>
  <si>
    <t>21_VWO_2</t>
  </si>
  <si>
    <t>Aantal unieke inschrijvingen in een opleiding naar studiegebied, opleiding en geslacht</t>
  </si>
  <si>
    <t>21_VWO_3</t>
  </si>
  <si>
    <t>Aantal unieke inschrijvingen in een opleiding naar studiegebied en geslacht</t>
  </si>
  <si>
    <t>21_VWO_4</t>
  </si>
  <si>
    <t>Aantal fysieke personen naar studiegebied en geslacht</t>
  </si>
  <si>
    <t>21_VWO_5</t>
  </si>
  <si>
    <t>Aantal fysieke personen naar geboortejaar en geslacht</t>
  </si>
  <si>
    <t>BASISEDUCATIE</t>
  </si>
  <si>
    <t>21_VWO_6</t>
  </si>
  <si>
    <t>Aantal unieke inschrijvingen in een opleiding, naar leergebied, opleiding en geslacht</t>
  </si>
  <si>
    <t>21_VWO_7</t>
  </si>
  <si>
    <t>Aantal unieke inschrijvingen in een opleiding, naar leergebied en geslacht</t>
  </si>
  <si>
    <t>21_VWO_8</t>
  </si>
  <si>
    <t>Aantal fysieke personen naar leergebied en geslacht</t>
  </si>
  <si>
    <t>21_VWO_9</t>
  </si>
  <si>
    <t>In schooljaar 01/09/2021-31/08/2022 waren er 34 centra voor volwassenenonderwijs (CVO) en 13 centra voor basiseducatie (CBE)
Een cursist kan in meer dan één centrum voor volwassenenonderwijs ingeschreven zijn. In deze tabel wordt hij zoveel keer geteld als het aantal centra waar hij een inschrijving heeft. M.a.w. In deze tabel is een cursist een fysieke persoon die één of meerdere keren geteld wordt, afhankelijk van het aantal CVO's waar hij een inschrijving heeft. 
In de tabellen hieronder worden alle cursisten van een CVO/CBE geteld in de provincie waar de hoofdvestigingsplaats (administratieve zetel) van het CVO/CBE gelegen is. Sommige CVO/CBE hebben lesplaatsen in een andere provincie. Ook de cursisten die in die lesplaatsen ingeschreven zijn, worden in deze tabel bij de provincie van de hoofdvestigingsplaats geteld.</t>
  </si>
  <si>
    <t>Aantal cursisten (fysieke personen) per instelling, provincie en opleidingstype</t>
  </si>
  <si>
    <t>Naam CVO</t>
  </si>
  <si>
    <t>Aantal cursisten</t>
  </si>
  <si>
    <t>Antwerpen</t>
  </si>
  <si>
    <t>CVO Encora 028531</t>
  </si>
  <si>
    <t>CVO HIK</t>
  </si>
  <si>
    <t>CVO LBC-NVK B 28431</t>
  </si>
  <si>
    <t>CVO LBC-NVK L 31104</t>
  </si>
  <si>
    <t>CVO Vitant</t>
  </si>
  <si>
    <t>GO! CVO Antwerpen</t>
  </si>
  <si>
    <t>GO! CVO Crescendo</t>
  </si>
  <si>
    <t>GO! CVO EduKempen</t>
  </si>
  <si>
    <t>Stedelijk CVO Encora 029124</t>
  </si>
  <si>
    <t>Stedelijk CVO Encora 029389</t>
  </si>
  <si>
    <t>Totaal</t>
  </si>
  <si>
    <t>Brussels Hoofdstedelijk Gewest</t>
  </si>
  <si>
    <t>CVO Lethas Brussel</t>
  </si>
  <si>
    <t>CVO Semper</t>
  </si>
  <si>
    <t>GO! CVO Brussel</t>
  </si>
  <si>
    <t>Limburg</t>
  </si>
  <si>
    <t>CVO De Verdieping</t>
  </si>
  <si>
    <t>CVO Qrios</t>
  </si>
  <si>
    <t>GO! CVO Cursa</t>
  </si>
  <si>
    <t>PCVO Limburg</t>
  </si>
  <si>
    <t>PCVO Moderne Talen Hasselt</t>
  </si>
  <si>
    <t>Oost-Vlaanderen</t>
  </si>
  <si>
    <t>CVO Gent</t>
  </si>
  <si>
    <t>CVO Groeipunt (131482)</t>
  </si>
  <si>
    <t>CVO Groeipunt (131888)</t>
  </si>
  <si>
    <t>CVO Kisp</t>
  </si>
  <si>
    <t>CVO LBC-NVK C 38166</t>
  </si>
  <si>
    <t>GO! CVO Focus</t>
  </si>
  <si>
    <t>GO! CVO Panta Rhei</t>
  </si>
  <si>
    <t>GO! hét CVO Pro</t>
  </si>
  <si>
    <t>Vlaams-Brabant</t>
  </si>
  <si>
    <t>CVO CLT</t>
  </si>
  <si>
    <t>GO! CVO VOLT</t>
  </si>
  <si>
    <t>West-Vlaanderen</t>
  </si>
  <si>
    <t>CVO Creo</t>
  </si>
  <si>
    <t>CVO MIRAS</t>
  </si>
  <si>
    <t>CVO SVG</t>
  </si>
  <si>
    <t>GO! CVO Cervo</t>
  </si>
  <si>
    <t>GO! CVO Scala</t>
  </si>
  <si>
    <t>Sted. Nijverheids- en Taallg. - CVO</t>
  </si>
  <si>
    <t>Algemeen totaal</t>
  </si>
  <si>
    <t>Aantal cursisten (fysieke personen) per instelling per provincie</t>
  </si>
  <si>
    <t>Naam CBE</t>
  </si>
  <si>
    <t>Ligo CBE Antwerpen</t>
  </si>
  <si>
    <t>Ligo CBE Kempen</t>
  </si>
  <si>
    <t>Ligo CBE regio Mechelen</t>
  </si>
  <si>
    <t>Ligo CBE Brusselleer</t>
  </si>
  <si>
    <t>Ligo CBE Limburg Zuid</t>
  </si>
  <si>
    <t>Ligo CBE LiMiNo</t>
  </si>
  <si>
    <t>Ligo CBE Gent-Meetjesland-Leieland</t>
  </si>
  <si>
    <t>Ligo CBE Waas &amp; Dender</t>
  </si>
  <si>
    <t>Ligo CBE Zuid-Oost-Vlaanderen</t>
  </si>
  <si>
    <t>Vlaams Brabant</t>
  </si>
  <si>
    <t>Ligo CBE Halle-Vilvoorde</t>
  </si>
  <si>
    <t>Ligo CBE Oost-Brabant</t>
  </si>
  <si>
    <t>Ligo CBE Midden- en Zuid-West-Vlaanderen</t>
  </si>
  <si>
    <t>Ligo CBE regio Brugge-Oostende-Westhoek</t>
  </si>
  <si>
    <t>Aantal unieke inschrijvingen in een opleiding (1) naar studiegebied, opleiding en geslacht</t>
  </si>
  <si>
    <t>Studiegebied</t>
  </si>
  <si>
    <t>Opleiding</t>
  </si>
  <si>
    <t>M</t>
  </si>
  <si>
    <t>V</t>
  </si>
  <si>
    <t>n.b. (2)</t>
  </si>
  <si>
    <t>T</t>
  </si>
  <si>
    <t>Aanvullende algemene vorming</t>
  </si>
  <si>
    <t>Opfris derde graad TSO</t>
  </si>
  <si>
    <t>Opfris tweede graad TSO</t>
  </si>
  <si>
    <t>Administratie</t>
  </si>
  <si>
    <t>Administratief medewerker onthaal</t>
  </si>
  <si>
    <t>Boekhoudkundig assistent</t>
  </si>
  <si>
    <t>Boekhoudkundige bediende</t>
  </si>
  <si>
    <t>HR assistent</t>
  </si>
  <si>
    <t>Medisch administratief assistent</t>
  </si>
  <si>
    <t>Meertalig polyvalent bediende</t>
  </si>
  <si>
    <t>Polyvalent administratief medewerker</t>
  </si>
  <si>
    <t>Secretariaatsmedewerker</t>
  </si>
  <si>
    <t>Vastgoed assistent</t>
  </si>
  <si>
    <t>Afwerking bouw</t>
  </si>
  <si>
    <t>Behanger</t>
  </si>
  <si>
    <t>Polyvalent onderhoudsmedewerker gebouwen</t>
  </si>
  <si>
    <t>Reclame- en decoratieschilder</t>
  </si>
  <si>
    <t>Schilder</t>
  </si>
  <si>
    <t>Schilder-decorateur</t>
  </si>
  <si>
    <t>Stukadoor</t>
  </si>
  <si>
    <t>Vloerder - tegelzetter</t>
  </si>
  <si>
    <t>Algemene personenzorg</t>
  </si>
  <si>
    <t>Logistiek assistent</t>
  </si>
  <si>
    <t>Verzorgende</t>
  </si>
  <si>
    <t>Zorgkundige</t>
  </si>
  <si>
    <t>Algemene vorming</t>
  </si>
  <si>
    <t>Economie - moderne Talen</t>
  </si>
  <si>
    <t>Humane wetenschappen ASO 2</t>
  </si>
  <si>
    <t>Humane wetenschappen ASO 3</t>
  </si>
  <si>
    <t>Opfris derde graad ASO</t>
  </si>
  <si>
    <t>Opfris tweede graad ASO</t>
  </si>
  <si>
    <t>Wetenschappen - wiskunde</t>
  </si>
  <si>
    <t>Ambachtelijk erfgoed</t>
  </si>
  <si>
    <t>Boekvergulder</t>
  </si>
  <si>
    <t>Hoefsmid</t>
  </si>
  <si>
    <t>Hulpboekbinder</t>
  </si>
  <si>
    <t>Klavierinstrumentenbouwer / hersteller</t>
  </si>
  <si>
    <t>Manueel boekbinder</t>
  </si>
  <si>
    <t>Manueel boekbinder - boekvergulder</t>
  </si>
  <si>
    <t>Siersmid</t>
  </si>
  <si>
    <t>Strijkinstrumentenbouwer/ hersteller</t>
  </si>
  <si>
    <t>Tokkelinstrumentenbouwer / hersteller</t>
  </si>
  <si>
    <t>Vakman houtsnijwerk</t>
  </si>
  <si>
    <t>Ambachtelijke accessoires</t>
  </si>
  <si>
    <t>Accessoires</t>
  </si>
  <si>
    <t>Afgeknoopte draden</t>
  </si>
  <si>
    <t>Breien</t>
  </si>
  <si>
    <t>Doorlopende draden</t>
  </si>
  <si>
    <t>Edelsteenzetter</t>
  </si>
  <si>
    <t>Goudsmid</t>
  </si>
  <si>
    <t>Juweelhersteller</t>
  </si>
  <si>
    <t>Marokijnbewerker</t>
  </si>
  <si>
    <t>Mode en interieur</t>
  </si>
  <si>
    <t>Modist</t>
  </si>
  <si>
    <t>Schoenhersteller</t>
  </si>
  <si>
    <t>Schoenmaker ontwerper</t>
  </si>
  <si>
    <t>Uurwerkmaker</t>
  </si>
  <si>
    <t>Assistentie vrije zorgberoepen</t>
  </si>
  <si>
    <t>Farmaceutisch technisch assistent</t>
  </si>
  <si>
    <t>Tandartsassistent</t>
  </si>
  <si>
    <t>Uitvaartassistent</t>
  </si>
  <si>
    <t>Uitvaartmedewerker</t>
  </si>
  <si>
    <t>Auto</t>
  </si>
  <si>
    <t>Demonteur-Monteur</t>
  </si>
  <si>
    <t>Fietshersteller</t>
  </si>
  <si>
    <t>Heftruckchauffeur</t>
  </si>
  <si>
    <t>Koetswerkhersteller</t>
  </si>
  <si>
    <t>Mecanicien Bromfietsen en Motorfietsen</t>
  </si>
  <si>
    <t>Mecanicien tuin-, park-, en bosmachines</t>
  </si>
  <si>
    <t>Onderhoudsmecanicien personenwagens en lichte bedrijfsvoertuigen</t>
  </si>
  <si>
    <t>Plaatwerker</t>
  </si>
  <si>
    <t>Polyvalent mecanicien personenwagens en lichte bedrijfsvoertuigen</t>
  </si>
  <si>
    <t>Reachtruckchauffeur</t>
  </si>
  <si>
    <t>Spuiter</t>
  </si>
  <si>
    <t>Voorbewerker</t>
  </si>
  <si>
    <t>Bakkerij</t>
  </si>
  <si>
    <t>Bakker</t>
  </si>
  <si>
    <t>Banketbakker</t>
  </si>
  <si>
    <t>Chocoladebewerker</t>
  </si>
  <si>
    <t>Ijsbereider</t>
  </si>
  <si>
    <t>Medewerker bakkerij</t>
  </si>
  <si>
    <t>Suiker- en marsepeinbewerker</t>
  </si>
  <si>
    <t>Bedrijfsbeheer</t>
  </si>
  <si>
    <t>Ondernemerschap</t>
  </si>
  <si>
    <t>Bibliotheek-, archief en documentatiekunde</t>
  </si>
  <si>
    <t>Behoudsmedewerker erfgoed</t>
  </si>
  <si>
    <t>Bibliotheekmedewerker-informatiebemiddelaar</t>
  </si>
  <si>
    <t>Initiatie archiefkunde</t>
  </si>
  <si>
    <t>Bijzondere educatieve noden</t>
  </si>
  <si>
    <t>Ervaringsdeskundige armoede &amp; sociale uitsluiting</t>
  </si>
  <si>
    <t>Vlaamse gebarentaal richtgraad 1</t>
  </si>
  <si>
    <t>Vlaamse gebarentaal richtgraad 2</t>
  </si>
  <si>
    <t>Chemie</t>
  </si>
  <si>
    <t>Procesoperator chemie</t>
  </si>
  <si>
    <t>Technicus in fermentatieprocessen - Bieren</t>
  </si>
  <si>
    <t>Technicus in fermentatieprocessen - Destillaten en Likeuren</t>
  </si>
  <si>
    <t>Technicus in fermentatieprocessen - wijnen</t>
  </si>
  <si>
    <t>Drankenkennis</t>
  </si>
  <si>
    <t>Bierkenner</t>
  </si>
  <si>
    <t>Wijnkenner</t>
  </si>
  <si>
    <t>Europese hoofdtalen richtgraad 1 en 2</t>
  </si>
  <si>
    <t>Duits richtgraad 1</t>
  </si>
  <si>
    <t>Duits Richtgraad 1 (ERK A2)</t>
  </si>
  <si>
    <t>Duits richtgraad 2</t>
  </si>
  <si>
    <t>Engels professioneel bedrijfsgericht richtgraad 2</t>
  </si>
  <si>
    <t>Engels richtgraad 1</t>
  </si>
  <si>
    <t>Engels Richtgraad 1 (ERK A2)</t>
  </si>
  <si>
    <t>Engels richtgraad 2</t>
  </si>
  <si>
    <t>Frans professioneel bedrijfsgericht richtgraad 2</t>
  </si>
  <si>
    <t>Frans richtgraad 1</t>
  </si>
  <si>
    <t>Frans Richtgraad 1 (ERK A2)</t>
  </si>
  <si>
    <t>Frans richtgraad 2</t>
  </si>
  <si>
    <t>Frans Richtgraad 2 (ERK B1)</t>
  </si>
  <si>
    <t>Italiaans richtgraad 1</t>
  </si>
  <si>
    <t>Italiaans Richtgraad 1 (ERK A2)</t>
  </si>
  <si>
    <t>Italiaans richtgraad 2</t>
  </si>
  <si>
    <t>Spaans richtgraad 1</t>
  </si>
  <si>
    <t>Spaans Richtgraad 1 (ERK A2)</t>
  </si>
  <si>
    <t>Spaans richtgraad 2</t>
  </si>
  <si>
    <t>Europese neventalen richtgraad 1 en 2</t>
  </si>
  <si>
    <t>Bulgaars RG 1</t>
  </si>
  <si>
    <t>Bulgaars richtgraad 2</t>
  </si>
  <si>
    <t>Fins richtgraad 1</t>
  </si>
  <si>
    <t>Grieks richtgraad 1</t>
  </si>
  <si>
    <t>Grieks Richtgraad 1 (ERK A2)</t>
  </si>
  <si>
    <t>Grieks richtgraad 2</t>
  </si>
  <si>
    <t>Hongaars richtgraad 1</t>
  </si>
  <si>
    <t>Portugees richtgraad 1</t>
  </si>
  <si>
    <t>Portugees Richtgraad 1 (ERK A2)</t>
  </si>
  <si>
    <t>Portugees richtgraad 2</t>
  </si>
  <si>
    <t>Roemeens richtgraad 1</t>
  </si>
  <si>
    <t>Europese talen richtgraad 3 en 4</t>
  </si>
  <si>
    <t>Duits richtgraad 3</t>
  </si>
  <si>
    <t>Duits richtgraad 4</t>
  </si>
  <si>
    <t>Duits: professionele gids/reisleider richtgraad 3</t>
  </si>
  <si>
    <t>Engels professioneel bedrijfsgericht richtgraad 3</t>
  </si>
  <si>
    <t>Engels richtgraad 3</t>
  </si>
  <si>
    <t>Engels richtgraad 4</t>
  </si>
  <si>
    <t>Engels: professionele gids/reisleider richtgraad 3</t>
  </si>
  <si>
    <t>Frans professioneel bedrijfsgericht richtgraad 3</t>
  </si>
  <si>
    <t>Frans richtgraad 3</t>
  </si>
  <si>
    <t>Frans richtgraad 4</t>
  </si>
  <si>
    <t>Frans: professionele gids/reisleider richtgraad 3</t>
  </si>
  <si>
    <t>Italiaans richtgraad 3</t>
  </si>
  <si>
    <t>Italiaans richtgraad 4</t>
  </si>
  <si>
    <t>Italiaans: professionele gids/reisleider richtgraad 3</t>
  </si>
  <si>
    <t>Portugees richtgraad 3</t>
  </si>
  <si>
    <t>Portugees richtgraad 4</t>
  </si>
  <si>
    <t>Spaans richtgraad 3</t>
  </si>
  <si>
    <t>Spaans richtgraad 4</t>
  </si>
  <si>
    <t>Spaans: professionele gids/reisleider richtgraad 3</t>
  </si>
  <si>
    <t>Fotografie</t>
  </si>
  <si>
    <t>Fotograaf</t>
  </si>
  <si>
    <t>Geletterdheidsmodules</t>
  </si>
  <si>
    <t>Geletterdheidsmodules Nederlands en Leren leren</t>
  </si>
  <si>
    <t>Geletterdheidsmodules Regie over het eigen leren</t>
  </si>
  <si>
    <t>Grafische communicatie en media</t>
  </si>
  <si>
    <t>Multimedia operator</t>
  </si>
  <si>
    <t>Webdesigner</t>
  </si>
  <si>
    <t>Webontwikkelaar</t>
  </si>
  <si>
    <t>Groot transport</t>
  </si>
  <si>
    <t>Autocarchauffeur</t>
  </si>
  <si>
    <t>Vrachtwagenchauffeur</t>
  </si>
  <si>
    <t>Hebreeuws</t>
  </si>
  <si>
    <t>Hebreeuws educatief richtgraad 1</t>
  </si>
  <si>
    <t>Hebreeuws educatief richtgraad 2</t>
  </si>
  <si>
    <t>Hebreeuws educatief richtgraad 3</t>
  </si>
  <si>
    <t>Hebreeuws educatief richtgraad 4</t>
  </si>
  <si>
    <t>Hebreeuws richtgraad 1</t>
  </si>
  <si>
    <t>Hebreeuws richtgraad 2</t>
  </si>
  <si>
    <t>Hebreeuws richtgraad 3</t>
  </si>
  <si>
    <t>Hebreeuws richtgraad 4</t>
  </si>
  <si>
    <t>Horeca</t>
  </si>
  <si>
    <t>Bereider van visproducten</t>
  </si>
  <si>
    <t>Grootkeukenhulpkok</t>
  </si>
  <si>
    <t>Grootkeukenmedewerker</t>
  </si>
  <si>
    <t>Grootkeukenverantwoordelijke</t>
  </si>
  <si>
    <t>Hotel</t>
  </si>
  <si>
    <t>Hotelbedrijf</t>
  </si>
  <si>
    <t>Hotelonthaal</t>
  </si>
  <si>
    <t>Hulpkelner</t>
  </si>
  <si>
    <t>Hulpkok</t>
  </si>
  <si>
    <t>Kelner</t>
  </si>
  <si>
    <t>Keukenmedewerker</t>
  </si>
  <si>
    <t>Keukenverantwoordelijke</t>
  </si>
  <si>
    <t>Kok</t>
  </si>
  <si>
    <t>Medewerker brasserie, taverne, en bistro</t>
  </si>
  <si>
    <t>Medewerker fastfood</t>
  </si>
  <si>
    <t>Medewerker spoelkeuken</t>
  </si>
  <si>
    <t>Traiteurkok</t>
  </si>
  <si>
    <t>Huishoudelijk koken</t>
  </si>
  <si>
    <t>Koken</t>
  </si>
  <si>
    <t>Huishoudelijke decoratie- en naaitechnieken</t>
  </si>
  <si>
    <t>Decoratief in de woning</t>
  </si>
  <si>
    <t>Naaien</t>
  </si>
  <si>
    <t>Huishoudhulp</t>
  </si>
  <si>
    <t>Huishoudhulp Dienstencheques</t>
  </si>
  <si>
    <t>Huishoudhulp Zorg</t>
  </si>
  <si>
    <t>ICT-technieken</t>
  </si>
  <si>
    <t>Computeroperator</t>
  </si>
  <si>
    <t>Netwerktechnicus</t>
  </si>
  <si>
    <t>Informatie- en communicatietechnologie</t>
  </si>
  <si>
    <t>H</t>
  </si>
  <si>
    <t>ICT Besturingssystemen en Netwerken</t>
  </si>
  <si>
    <t>ICT en Administratie</t>
  </si>
  <si>
    <t>ICT en Sociale Media</t>
  </si>
  <si>
    <t>ICT in een Creatieve Context</t>
  </si>
  <si>
    <t>ICT in een Educatieve Context</t>
  </si>
  <si>
    <t>ICT Programmeren</t>
  </si>
  <si>
    <t>Open ICT</t>
  </si>
  <si>
    <t>Start to ICT</t>
  </si>
  <si>
    <t>Webcontent</t>
  </si>
  <si>
    <t>Koeling en warmte</t>
  </si>
  <si>
    <t>Airco-technieker</t>
  </si>
  <si>
    <t>Installateur centrale verwarming</t>
  </si>
  <si>
    <t>Installateur individuele gasverwarming</t>
  </si>
  <si>
    <t>Koelmonteur</t>
  </si>
  <si>
    <t>Koeltechnicus</t>
  </si>
  <si>
    <t>Koeltechnieker</t>
  </si>
  <si>
    <t>Loodgieter</t>
  </si>
  <si>
    <t>Monteur centrale verwarming</t>
  </si>
  <si>
    <t>Monteur installatietechnieken</t>
  </si>
  <si>
    <t>Sanitair installateur</t>
  </si>
  <si>
    <t>Technicus hernieuwbare energietechnieken</t>
  </si>
  <si>
    <t>Vakman installatietechnieken</t>
  </si>
  <si>
    <t>Land- en tuinbouw</t>
  </si>
  <si>
    <t>Boomverzorger</t>
  </si>
  <si>
    <t>Florist</t>
  </si>
  <si>
    <t>Florist medewerker</t>
  </si>
  <si>
    <t>Medewerker groen- en tuinaanleg</t>
  </si>
  <si>
    <t>Medewerker groen- en tuinbeheer</t>
  </si>
  <si>
    <t>Tuinaanlegger - groenbeheerder</t>
  </si>
  <si>
    <t>Tuinbouwarbeider</t>
  </si>
  <si>
    <t>Uitvoerend CAD-tekenaar inrichting buitenruimte, parken en tuinen</t>
  </si>
  <si>
    <t>Lassen</t>
  </si>
  <si>
    <t>BMBE-Lasser</t>
  </si>
  <si>
    <t>Buislasser</t>
  </si>
  <si>
    <t>Constructielasser</t>
  </si>
  <si>
    <t>Gassmeltlasser</t>
  </si>
  <si>
    <t>Lasser Monteerder</t>
  </si>
  <si>
    <t>Lasser-monteerder</t>
  </si>
  <si>
    <t>Pijplasser</t>
  </si>
  <si>
    <t>Plaatlasser</t>
  </si>
  <si>
    <t>Lichaamsverzorging</t>
  </si>
  <si>
    <t>Allround Grimeur- Visagist</t>
  </si>
  <si>
    <t>Kapper</t>
  </si>
  <si>
    <t>Kapper-salonverantwoordelijke</t>
  </si>
  <si>
    <t>Masseur</t>
  </si>
  <si>
    <t>Nagelstylist</t>
  </si>
  <si>
    <t>Schoonheidsspecialist</t>
  </si>
  <si>
    <t>Schoonheidsspecialist-salonbeheerder</t>
  </si>
  <si>
    <t>Voetverzorger</t>
  </si>
  <si>
    <t>Zelfstandig gespecialiseerd voetverzorger</t>
  </si>
  <si>
    <t>Logistiek en verkoop</t>
  </si>
  <si>
    <t>Contactcentermedewerker</t>
  </si>
  <si>
    <t>Magazijnmedewerker</t>
  </si>
  <si>
    <t>Polyvalent post- en pakketmedewerker</t>
  </si>
  <si>
    <t>Polyvalent verkoper</t>
  </si>
  <si>
    <t>Transport- en logistiek medewerker</t>
  </si>
  <si>
    <t>Maritieme diensten</t>
  </si>
  <si>
    <t>Maritieme opleiding dek</t>
  </si>
  <si>
    <t>Mechanica-elektriciteit</t>
  </si>
  <si>
    <t>Assistent podiumtechnicus</t>
  </si>
  <si>
    <t>Beveiligingstechnicus</t>
  </si>
  <si>
    <t>Draaier Frezer</t>
  </si>
  <si>
    <t>Elektromecanicien</t>
  </si>
  <si>
    <t>Elektrotechnicus</t>
  </si>
  <si>
    <t>Elektrotechnisch installateur</t>
  </si>
  <si>
    <t>Elektrotechnisch monteur</t>
  </si>
  <si>
    <t>Hersteller bruingoed</t>
  </si>
  <si>
    <t>Hersteller witgoed</t>
  </si>
  <si>
    <t>Industrieel elektrotechnisch installateur</t>
  </si>
  <si>
    <t>Installateur gebouwenautomatisering</t>
  </si>
  <si>
    <t>Machineregelaar extrusie</t>
  </si>
  <si>
    <t>Monteur</t>
  </si>
  <si>
    <t>Onderhoudsmecanicien</t>
  </si>
  <si>
    <t>Onderhoudsmonteur</t>
  </si>
  <si>
    <t>Operator verspaning</t>
  </si>
  <si>
    <t>Plaatbewerker</t>
  </si>
  <si>
    <t>PLC technieker</t>
  </si>
  <si>
    <t>Podiumtechnicus</t>
  </si>
  <si>
    <t>Productiemedewerker kunststoftechnieken</t>
  </si>
  <si>
    <t>Productieoperator verspaning</t>
  </si>
  <si>
    <t>Technicus industriële elektriciteit</t>
  </si>
  <si>
    <t>Technieker aandrijfsystemen</t>
  </si>
  <si>
    <t>Uitvoerend CAD-tekenaar elektriciteit</t>
  </si>
  <si>
    <t>Uitvoerend CAD-tekenaar HVAC</t>
  </si>
  <si>
    <t>Uitvoerend CAD-tekenaar mechanische constructies</t>
  </si>
  <si>
    <t>Uitvoerend CAD-tekenaar piping</t>
  </si>
  <si>
    <t>Meubelmakerij</t>
  </si>
  <si>
    <t>Machinaal houtbewerker</t>
  </si>
  <si>
    <t>Meubelmaker</t>
  </si>
  <si>
    <t>Meubelmaker-interieurelementen</t>
  </si>
  <si>
    <t>Meubelstoffeerder</t>
  </si>
  <si>
    <t>Restauratievakman meubel</t>
  </si>
  <si>
    <t>Restauratievakman meubelstofferen</t>
  </si>
  <si>
    <t>Mode: maatwerk</t>
  </si>
  <si>
    <t>Maatwerk damespatronen</t>
  </si>
  <si>
    <t>Mode: realisaties</t>
  </si>
  <si>
    <t>Realisaties dameskleding</t>
  </si>
  <si>
    <t>Realisaties herenkleding</t>
  </si>
  <si>
    <t>Realisaties kinder- en tienerkleding</t>
  </si>
  <si>
    <t>Retouches</t>
  </si>
  <si>
    <t>Nederlands tweede taal richtgraad 1 en 2</t>
  </si>
  <si>
    <t>Lezen en schrijven voor anders gealfabetiseerden - richtgraad 1</t>
  </si>
  <si>
    <t>Nederlands tweede taal - richtgraad 1</t>
  </si>
  <si>
    <t>Nederlands tweede taal - richtgraad 2</t>
  </si>
  <si>
    <t>Nederlands tweede taal professioneel bedrijfsgericht richtgraad 2</t>
  </si>
  <si>
    <t>Socio-Culturele Integratie R2</t>
  </si>
  <si>
    <t>Nederlands tweede taal richtgraad 3 en 4</t>
  </si>
  <si>
    <t>Nederlands tweede taal - richtgraad 3</t>
  </si>
  <si>
    <t>Nederlands tweede taal - richtgraad 4</t>
  </si>
  <si>
    <t>Nederlands tweede taal professioneel bedrijfsgericht richtgraad 3</t>
  </si>
  <si>
    <t>Oosterse talen</t>
  </si>
  <si>
    <t>Arabisch richtgraad 1</t>
  </si>
  <si>
    <t>Arabisch Richtgraad 1 (ERK A2)</t>
  </si>
  <si>
    <t>Arabisch richtgraad 2</t>
  </si>
  <si>
    <t>Chinees richtgraad 1</t>
  </si>
  <si>
    <t>Chinees richtgraad 2</t>
  </si>
  <si>
    <t>Japans richtgraad 1</t>
  </si>
  <si>
    <t>Japans Richtgraad 1 (ERK A2)</t>
  </si>
  <si>
    <t>Japans richtgraad 2</t>
  </si>
  <si>
    <t>Turks richtgraad 1</t>
  </si>
  <si>
    <t>Turks richtgraad 2</t>
  </si>
  <si>
    <t>Printmedia</t>
  </si>
  <si>
    <t>DTP-Operator</t>
  </si>
  <si>
    <t>Ruwbouw</t>
  </si>
  <si>
    <t>Dakdekker leien en pannen</t>
  </si>
  <si>
    <t>Dakdichter</t>
  </si>
  <si>
    <t>Metselaar</t>
  </si>
  <si>
    <t>Natuursteenbewerker</t>
  </si>
  <si>
    <t>Uitvoerend CAD-tekenaar bouw</t>
  </si>
  <si>
    <t>Werfbediener</t>
  </si>
  <si>
    <t>Scandinavische talen</t>
  </si>
  <si>
    <t>Deens richtgraad 1</t>
  </si>
  <si>
    <t>Deens richtgraad 2</t>
  </si>
  <si>
    <t>Noors Richtgraad 1</t>
  </si>
  <si>
    <t>Zweeds richtgraad 1</t>
  </si>
  <si>
    <t>Zweeds richtgraad 2</t>
  </si>
  <si>
    <t>Zweeds richtgraad 3</t>
  </si>
  <si>
    <t>Zweeds richtgraad 4</t>
  </si>
  <si>
    <t>Schrijnwerkerij</t>
  </si>
  <si>
    <t>Binnenschrijnwerker</t>
  </si>
  <si>
    <t>Buitenschrijnwerker</t>
  </si>
  <si>
    <t>Houtskeletbouwer</t>
  </si>
  <si>
    <t>Interieurbouwer</t>
  </si>
  <si>
    <t>Werkplaatsbinnenschrijnwerker</t>
  </si>
  <si>
    <t>Slagerij</t>
  </si>
  <si>
    <t>Bereider van Vleesproducten (Charcutier)</t>
  </si>
  <si>
    <t>Medewerker Slagerij</t>
  </si>
  <si>
    <t>Slager Distributie</t>
  </si>
  <si>
    <t>Slager-Spekslager</t>
  </si>
  <si>
    <t>Uitbener-Uitsnijder</t>
  </si>
  <si>
    <t>Wild- en Gevogelteslager</t>
  </si>
  <si>
    <t>Slavische talen</t>
  </si>
  <si>
    <t>Pools richtgraad 1</t>
  </si>
  <si>
    <t>Pools richtgraad 2</t>
  </si>
  <si>
    <t>Russisch richtgraad 1</t>
  </si>
  <si>
    <t>Russisch Richtgraad 1 (ERK A2)</t>
  </si>
  <si>
    <t>Russisch richtgraad 2</t>
  </si>
  <si>
    <t>Servisch-Kroatisch richtgraad 1</t>
  </si>
  <si>
    <t>Tsjechisch richtgraad 1</t>
  </si>
  <si>
    <t>Specifieke personenzorg</t>
  </si>
  <si>
    <t>Begeleid(st)er buitenschoolse kinderopvang</t>
  </si>
  <si>
    <t>Begeleider in de kinderopvang</t>
  </si>
  <si>
    <t>Begeleider- animator voor bejaarden</t>
  </si>
  <si>
    <t>Interculturele medewerker</t>
  </si>
  <si>
    <t>Jeugd- en gehandicaptenzorg</t>
  </si>
  <si>
    <t>Kinderbegeleider baby's en peuters</t>
  </si>
  <si>
    <t>Kinderbegeleider schoolgaande kinderen</t>
  </si>
  <si>
    <t>Textiel</t>
  </si>
  <si>
    <t>Handwever</t>
  </si>
  <si>
    <t>Toerisme</t>
  </si>
  <si>
    <t>Gids</t>
  </si>
  <si>
    <t>Medewerker reisbureau/touroperator</t>
  </si>
  <si>
    <t>Reisleider</t>
  </si>
  <si>
    <t>Toeristisch receptionist</t>
  </si>
  <si>
    <t xml:space="preserve">(1) Unieke inschrijving in een opleiding: iemand die zich in de loop van het schooljaar twee of meer keer inschrijft in dezelfde opleiding wordt slechts éénmaal geteld. Wanneer hij/zij zich in twee verschillende opleidingen -al dan niet binnen hetzelfde studiegebied- inschrijft, wordt hij tweemaal geteld.
</t>
  </si>
  <si>
    <t>(2) Van een beperkt aantal cursisten werd het geslacht niet geregistreerd.</t>
  </si>
  <si>
    <t>Aantal unieke inschrijvingen in een opleiding (1) naar studiegebied en geslacht</t>
  </si>
  <si>
    <t>Aantal cursisten (fysieke personen) naar studiegebied en geslacht (1)</t>
  </si>
  <si>
    <t>Aantal personen die een cursus(sen) volgden in één studiegebied</t>
  </si>
  <si>
    <t>Aantal personen die een cursus(sen) volgden in meerdere studiegebieden</t>
  </si>
  <si>
    <t>(1) In deze tabel wordt elke cursist (fysieke persoon) slechts éénmaal geteld, ongeacht of hij/zij zich in de loop van het schooljaar één of meerdere keren inschrijft voor een opleiding, ongeacht of het inschrijvingen in hetzelfde of in een ander studiegebied betreft en ongeacht of het inschrijvingen in hetzelfde CVO of in verschillende CVO's betreft.</t>
  </si>
  <si>
    <t>Aantal cursisten (fysieke personen) naar geboortejaar en geslacht (1)</t>
  </si>
  <si>
    <t>Geboortejaar</t>
  </si>
  <si>
    <t>n.b.(2)</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</si>
  <si>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</si>
  <si>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</si>
  <si>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</si>
  <si>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</si>
  <si>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</si>
  <si>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</si>
  <si>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</si>
  <si>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</si>
  <si>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</si>
  <si>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</si>
  <si>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</si>
  <si>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</si>
  <si>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</si>
  <si>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</si>
  <si>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</si>
  <si>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</si>
  <si>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</si>
  <si>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</si>
  <si>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</si>
  <si>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</si>
  <si>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</si>
  <si>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</si>
  <si>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</si>
  <si>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</si>
  <si>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</si>
  <si>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</si>
  <si>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</si>
  <si>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</si>
  <si>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</si>
  <si>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</si>
  <si>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</si>
  <si>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</si>
  <si>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</si>
  <si>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</si>
  <si>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</si>
  <si>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</si>
  <si>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</si>
  <si>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</si>
  <si>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</si>
  <si>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</si>
  <si>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</si>
  <si>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</si>
  <si>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</si>
  <si>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</si>
  <si>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</si>
  <si>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</si>
  <si>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</si>
  <si>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</si>
  <si>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</si>
  <si>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</si>
  <si>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</si>
  <si>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</si>
  <si>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</si>
  <si>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</si>
  <si>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</si>
  <si>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</si>
  <si>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</si>
  <si>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</si>
  <si>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</si>
  <si>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</si>
  <si>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</si>
  <si>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</si>
  <si>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</si>
  <si>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</si>
  <si>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</si>
  <si>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</si>
  <si>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</si>
  <si>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</si>
  <si>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</si>
  <si>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</si>
  <si>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</si>
  <si>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</si>
  <si>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</si>
  <si>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</si>
  <si>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</si>
  <si>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</si>
  <si>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</si>
  <si>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</si>
  <si>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</si>
  <si>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</si>
  <si>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</si>
  <si>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</si>
  <si>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</si>
  <si>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</si>
  <si>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</si>
  <si>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 of eerder</t>
  </si>
  <si>
    <t>Niet gekend</t>
  </si>
  <si>
    <t>Aantal unieke inschrijvingen in een opleiding (1) naar leergebied, opleiding en geslacht</t>
  </si>
  <si>
    <t>Leergebied</t>
  </si>
  <si>
    <t>Alfabetisering Nederlands tweede taal</t>
  </si>
  <si>
    <t>Latijns schrift basiseducatie</t>
  </si>
  <si>
    <t>NT2 Alfa - Mondeling Richtgraad 1</t>
  </si>
  <si>
    <t>NT2 Alfa - Mondeling Richtgraad 1 en Schriftelijk richtgraad 1.1</t>
  </si>
  <si>
    <t>Open alfa NT2</t>
  </si>
  <si>
    <t>Gemengde Maatwerken</t>
  </si>
  <si>
    <t>Maatwerk gemengd</t>
  </si>
  <si>
    <t>Maatwerk: Informatie- en communicatietechnologie</t>
  </si>
  <si>
    <t>Maatschappijoriëntatie</t>
  </si>
  <si>
    <t>Maatschappijoriëntatie: Actualiteit en geschiedenis</t>
  </si>
  <si>
    <t>Maatschappijoriëntatie: Communicatie</t>
  </si>
  <si>
    <t>Maatschappijoriëntatie: Cultuur</t>
  </si>
  <si>
    <t>Maatschappijoriëntatie: Doorstroom</t>
  </si>
  <si>
    <t>Maatschappijoriëntatie: Gezondheid</t>
  </si>
  <si>
    <t>Maatschappijoriëntatie: Huishouding</t>
  </si>
  <si>
    <t>Maatschappijoriëntatie: Levenslang en levensbreed leren</t>
  </si>
  <si>
    <t>Maatschappijoriëntatie: Mobiliteit</t>
  </si>
  <si>
    <t>Maatschappijoriëntatie: Omgaan met veranderingen</t>
  </si>
  <si>
    <t>Maatschappijoriëntatie: Rechten en plichten</t>
  </si>
  <si>
    <t>Maatschappijoriëntatie: Samenleven</t>
  </si>
  <si>
    <t>Maatschappijoriëntatie: Techniek</t>
  </si>
  <si>
    <t>Maatschappijoriëntatie: Werk</t>
  </si>
  <si>
    <t>Maatwerk: Maatschappijoriëntatie</t>
  </si>
  <si>
    <t>Open maatschappijoriëntatie</t>
  </si>
  <si>
    <t>Nederlands</t>
  </si>
  <si>
    <t>Nederlands - Doorstroom</t>
  </si>
  <si>
    <t>Nederlands - Maatschappelijk functioneren</t>
  </si>
  <si>
    <t>Nederlands - Maatschappelijk participeren</t>
  </si>
  <si>
    <t>Open Nederlands</t>
  </si>
  <si>
    <t>Nederlands tweede taal</t>
  </si>
  <si>
    <t>Nederlands tweede taal richtgraad 1</t>
  </si>
  <si>
    <t>Open NT2</t>
  </si>
  <si>
    <t>Talen</t>
  </si>
  <si>
    <t>Engels - Opstap talen</t>
  </si>
  <si>
    <t>Engels - Opstap TKO</t>
  </si>
  <si>
    <t>Frans - Opstap talen</t>
  </si>
  <si>
    <t>Frans - Opstap TKO</t>
  </si>
  <si>
    <t>Wiskunde</t>
  </si>
  <si>
    <t>Maatwerk: Wiskunde</t>
  </si>
  <si>
    <t>Open Wiskunde</t>
  </si>
  <si>
    <t>Wiskunde - doorstroom</t>
  </si>
  <si>
    <t>Wiskunde - maatschappelijk functioneren</t>
  </si>
  <si>
    <t>Wiskunde - maatschappelijk participeren</t>
  </si>
  <si>
    <t>(1) Unieke inschrijving in een opleiding: iemand die zich in de loop van het schooljaar twee of meer keer inschrijft in dezelfde opleiding wordt slechts éénmaal geteld. Wanneer hij/zij zich in twee (of meer) verschillende opleidingen -al dan niet binnen hetzelfde leergebied- inschrijft, wordt hij twee (of meer) keer geteld.</t>
  </si>
  <si>
    <t>Aantal unieke inschrijvingen in een opleiding (1) naar leergebied en geslacht</t>
  </si>
  <si>
    <t>Aantal cursisten (fysieke personen) naar leergebied en geslacht (1)</t>
  </si>
  <si>
    <t>Aantal personen die een cursus(sen) volgden in één leergebied</t>
  </si>
  <si>
    <t>(1) In deze tabel wordt elke fysieke persoon slechts éénmaal geteld, ongeacht of hij/zij zich in de loop van het schooljaar één of meerdere keren inschrijft voor een opleiding, ongeacht of het inschrijvingen in hetzelfde of in een ander leergebied betreft en ongeacht of het inschrijvingen in hetzelfde CBE of in verschillende CBE's betreft.</t>
  </si>
  <si>
    <t>(1) In deze tabel wordt elke fysieke persoon slechts éénmaal geteld, ongeacht of hij/zij zich in de loop van de referteperiode één of meerdere keren inschrijft voor een opleiding, ongeacht of het inschrijvingen in hetzelfde of in een ander leergebied betreft en ongeacht of het inschrijvingen in hetzelfde CBE of in verschillende CBE's betreft.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</si>
</sst>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32" x14ac:knownFonts="1">
    <font>
      <sz val="11"/>
      <color theme="1"/>
      <name val="Calibri"/>
      <family val="2"/>
      <scheme val="minor"/>
    </font>
    <font>
      <sz val="10"/>
      <name val="Arial"/>
      <family val="2"/>
    </font>
    <font>
      <b/>
      <sz val="11"/>
      <name val="Arial"/>
      <family val="2"/>
    </font>
    <font>
      <b/>
      <sz val="10"/>
      <name val="Arial"/>
      <family val="2"/>
    </font>
    <font>
      <u/>
      <sz val="10"/>
      <color theme="10"/>
      <name val="Arial"/>
      <family val="2"/>
    </font>
    <font>
      <b/>
      <sz val="12"/>
      <color rgb="FFFF0000"/>
      <name val="Arial"/>
      <family val="2"/>
    </font>
    <font>
      <sz val="11"/>
      <name val="Calibri"/>
      <family val="2"/>
    </font>
    <font>
      <sz val="10"/>
      <name val="MS Sans Serif"/>
      <family val="2"/>
    </font>
    <font>
      <b/>
      <sz val="11"/>
      <color theme="1"/>
      <name val="Calibri"/>
      <family val="2"/>
    </font>
    <font>
      <b/>
      <sz val="11"/>
      <name val="Calibri"/>
      <family val="2"/>
    </font>
    <font>
      <sz val="11"/>
      <color theme="1"/>
      <name val="Calibri"/>
      <family val="2"/>
    </font>
    <font>
      <sz val="11"/>
      <color rgb="FF454545"/>
      <name val="Calibri"/>
      <family val="2"/>
    </font>
    <font>
      <b/>
      <sz val="11"/>
      <color rgb="FF454545"/>
      <name val="Calibri"/>
      <family val="2"/>
    </font>
    <font>
      <b/>
      <sz val="10"/>
      <color rgb="FF333333"/>
      <name val="Arial"/>
      <family val="2"/>
    </font>
    <font>
      <sz val="10"/>
      <color rgb="FF333333"/>
      <name val="Arial"/>
      <family val="2"/>
    </font>
    <font>
      <sz val="10"/>
      <color rgb="FF454545"/>
      <name val="Arial"/>
      <family val="2"/>
    </font>
    <font>
      <sz val="10"/>
      <color rgb="FF444444"/>
      <name val="Arial"/>
      <family val="2"/>
    </font>
    <font>
      <b/>
      <sz val="10"/>
      <color rgb="FF31455E"/>
      <name val="Arial"/>
      <family val="2"/>
    </font>
    <font>
      <b/>
      <sz val="10"/>
      <color rgb="FF222222"/>
      <name val="Arial"/>
      <family val="2"/>
    </font>
    <font>
      <b/>
      <sz val="10"/>
      <color rgb="FF454545"/>
      <name val="Arial"/>
      <family val="2"/>
    </font>
    <font>
      <b/>
      <sz val="10"/>
      <color rgb="FF444444"/>
      <name val="Arial"/>
      <family val="2"/>
    </font>
    <font>
      <sz val="10"/>
      <color rgb="FF222222"/>
      <name val="Arial"/>
      <family val="2"/>
    </font>
    <font>
      <sz val="10"/>
      <color indexed="8"/>
      <name val="Arial"/>
      <family val="2"/>
    </font>
    <font>
      <b/>
      <sz val="10"/>
      <color indexed="8"/>
      <name val="Arial"/>
      <family val="2"/>
    </font>
    <font>
      <b/>
      <sz val="10"/>
      <color rgb="FFFF0000"/>
      <name val="Arial"/>
      <family val="2"/>
    </font>
    <font>
      <sz val="9"/>
      <name val="Arial"/>
      <family val="2"/>
    </font>
    <font>
      <sz val="11"/>
      <color indexed="8"/>
      <name val="Calibri"/>
      <family val="2"/>
    </font>
    <font>
      <sz val="10"/>
      <color rgb="FF000000"/>
      <name val="Arial"/>
      <family val="2"/>
    </font>
    <font>
      <u/>
      <sz val="11"/>
      <color theme="10"/>
      <name val="Calibri"/>
      <family val="2"/>
      <scheme val="minor"/>
    </font>
    <font>
      <b/>
      <u/>
      <sz val="11"/>
      <color theme="4"/>
      <name val="Calibri"/>
      <family val="2"/>
      <scheme val="minor"/>
    </font>
    <font>
      <sz val="10"/>
      <color theme="5"/>
      <name val="Arial"/>
      <family val="2"/>
    </font>
    <font>
      <b/>
      <sz val="10"/>
      <color rgb="FF000000"/>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right/>
      <top style="thin">
        <color indexed="64"/>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top style="thin">
        <color indexed="64"/>
      </top>
      <bottom style="thin">
        <color indexed="64"/>
      </bottom>
      <diagonal/>
    </border>
    <border>
      <left style="thin">
        <color indexed="8"/>
      </left>
      <right/>
      <top/>
      <bottom/>
      <diagonal/>
    </border>
    <border>
      <left/>
      <right/>
      <top style="medium">
        <color rgb="FFEFEFEF"/>
      </top>
      <bottom/>
      <diagonal/>
    </border>
    <border>
      <left style="thin">
        <color indexed="8"/>
      </left>
      <right/>
      <top style="thin">
        <color indexed="8"/>
      </top>
      <bottom/>
      <diagonal/>
    </border>
    <border>
      <left/>
      <right/>
      <top style="thin">
        <color indexed="8"/>
      </top>
      <bottom/>
      <diagonal/>
    </border>
    <border>
      <left/>
      <right style="thin">
        <color indexed="8"/>
      </right>
      <top/>
      <bottom/>
      <diagonal/>
    </border>
    <border>
      <left/>
      <right/>
      <top style="thin">
        <color indexed="22"/>
      </top>
      <bottom/>
      <diagonal/>
    </border>
  </borders>
  <cellStyleXfs count="9">
    <xf numFmtId="0" fontId="0" fillId="0" borderId="0"/>
    <xf numFmtId="0" fontId="1" fillId="0" borderId="0"/>
    <xf numFmtId="0" fontId="4" fillId="0" borderId="0" applyNumberFormat="0" applyFill="0" applyBorder="0" applyAlignment="0" applyProtection="0"/>
    <xf numFmtId="0" fontId="7" fillId="0" borderId="0"/>
    <xf numFmtId="0" fontId="1" fillId="0" borderId="0"/>
    <xf numFmtId="0" fontId="1" fillId="0" borderId="0"/>
    <xf numFmtId="0" fontId="1" fillId="0" borderId="0"/>
    <xf numFmtId="0" fontId="22" fillId="0" borderId="0"/>
    <xf numFmtId="0" fontId="28" fillId="0" borderId="0" applyNumberFormat="0" applyFill="0" applyBorder="0" applyAlignment="0" applyProtection="0"/>
  </cellStyleXfs>
  <cellXfs count="188">
    <xf numFmtId="0" fontId="0" fillId="0" borderId="0" xfId="0"/>
    <xf numFmtId="0" fontId="2" fillId="0" borderId="0" xfId="1" applyFont="1"/>
    <xf numFmtId="0" fontId="1" fillId="0" borderId="0" xfId="1"/>
    <xf numFmtId="0" fontId="3" fillId="0" borderId="0" xfId="1" applyFont="1"/>
    <xf numFmtId="0" fontId="5" fillId="0" borderId="0" xfId="1" applyFont="1"/>
    <xf numFmtId="0" fontId="8" fillId="0" borderId="0" xfId="3" applyFont="1" applyAlignment="1" applyProtection="1">
      <alignment horizontal="left"/>
      <protection locked="0"/>
    </xf>
    <xf numFmtId="0" fontId="9" fillId="0" borderId="0" xfId="3" applyFont="1" applyAlignment="1" applyProtection="1">
      <alignment horizontal="left"/>
      <protection locked="0"/>
    </xf>
    <xf numFmtId="0" fontId="9" fillId="0" borderId="0" xfId="3" applyFont="1" applyProtection="1">
      <protection locked="0"/>
    </xf>
    <xf numFmtId="0" fontId="6" fillId="0" borderId="0" xfId="1" applyFont="1"/>
    <xf numFmtId="0" fontId="9" fillId="0" borderId="0" xfId="1" applyFont="1"/>
    <xf numFmtId="0" fontId="9" fillId="0" borderId="0" xfId="1" applyFont="1" applyAlignment="1">
      <alignment horizontal="right"/>
    </xf>
    <xf numFmtId="0" fontId="6" fillId="0" borderId="0" xfId="1" applyFont="1" applyAlignment="1">
      <alignment horizontal="left"/>
    </xf>
    <xf numFmtId="0" fontId="6" fillId="0" borderId="0" xfId="1" applyFont="1" applyAlignment="1">
      <alignment horizontal="right"/>
    </xf>
    <xf numFmtId="0" fontId="6" fillId="0" borderId="0" xfId="1" applyFont="1" applyAlignment="1">
      <alignment vertical="top"/>
    </xf>
    <xf numFmtId="3" fontId="6" fillId="0" borderId="0" xfId="1" applyNumberFormat="1" applyFont="1"/>
    <xf numFmtId="3" fontId="9" fillId="0" borderId="0" xfId="3" applyNumberFormat="1" applyFont="1" applyProtection="1">
      <protection locked="0"/>
    </xf>
    <xf numFmtId="0" fontId="1" fillId="0" borderId="0" xfId="4" applyAlignment="1">
      <alignment horizontal="center"/>
    </xf>
    <xf numFmtId="0" fontId="1" fillId="0" borderId="0" xfId="1" applyAlignment="1">
      <alignment horizontal="right"/>
    </xf>
    <xf numFmtId="0" fontId="3" fillId="0" borderId="9" xfId="5" applyFont="1" applyBorder="1"/>
    <xf numFmtId="0" fontId="1" fillId="0" borderId="9" xfId="5" applyBorder="1"/>
    <xf numFmtId="0" fontId="3" fillId="0" borderId="11" xfId="5" applyFont="1" applyBorder="1"/>
    <xf numFmtId="0" fontId="1" fillId="0" borderId="11" xfId="5" applyBorder="1"/>
    <xf numFmtId="0" fontId="13" fillId="0" borderId="0" xfId="1" applyFont="1" applyAlignment="1">
      <alignment vertical="top"/>
    </xf>
    <xf numFmtId="0" fontId="14" fillId="0" borderId="0" xfId="1" applyFont="1" applyAlignment="1">
      <alignment horizontal="left" vertical="top"/>
    </xf>
    <xf numFmtId="164" fontId="1" fillId="0" borderId="0" xfId="1" applyNumberFormat="1" applyAlignment="1">
      <alignment horizontal="right"/>
    </xf>
    <xf numFmtId="0" fontId="17" fillId="0" borderId="0" xfId="1" applyFont="1" applyAlignment="1">
      <alignment horizontal="right" vertical="top"/>
    </xf>
    <xf numFmtId="0" fontId="17" fillId="0" borderId="0" xfId="1" applyFont="1" applyAlignment="1">
      <alignment horizontal="left" vertical="top"/>
    </xf>
    <xf numFmtId="0" fontId="14" fillId="0" borderId="0" xfId="1" applyFont="1" applyAlignment="1">
      <alignment horizontal="left" vertical="top" wrapText="1"/>
    </xf>
    <xf numFmtId="0" fontId="1" fillId="0" borderId="0" xfId="1" applyAlignment="1">
      <alignment horizontal="left" vertical="top" wrapText="1"/>
    </xf>
    <xf numFmtId="0" fontId="3" fillId="0" borderId="0" xfId="6" applyFont="1"/>
    <xf numFmtId="0" fontId="1" fillId="0" borderId="7" xfId="6" applyBorder="1" applyAlignment="1">
      <alignment horizontal="left"/>
    </xf>
    <xf numFmtId="0" fontId="1" fillId="0" borderId="7" xfId="6" applyBorder="1" applyAlignment="1">
      <alignment horizontal="right"/>
    </xf>
    <xf numFmtId="0" fontId="3" fillId="0" borderId="0" xfId="1" applyFont="1" applyAlignment="1">
      <alignment horizontal="right" vertical="top"/>
    </xf>
    <xf numFmtId="164" fontId="3" fillId="0" borderId="0" xfId="1" applyNumberFormat="1" applyFont="1" applyAlignment="1">
      <alignment horizontal="right" vertical="top"/>
    </xf>
    <xf numFmtId="0" fontId="1" fillId="0" borderId="3" xfId="6" applyBorder="1" applyAlignment="1">
      <alignment horizontal="left"/>
    </xf>
    <xf numFmtId="0" fontId="3" fillId="0" borderId="0" xfId="1" applyFont="1" applyAlignment="1">
      <alignment vertical="top" wrapText="1"/>
    </xf>
    <xf numFmtId="0" fontId="1" fillId="0" borderId="0" xfId="1" applyAlignment="1">
      <alignment horizontal="left" vertical="top"/>
    </xf>
    <xf numFmtId="164" fontId="1" fillId="0" borderId="0" xfId="1" applyNumberFormat="1" applyAlignment="1">
      <alignment horizontal="right" vertical="top"/>
    </xf>
    <xf numFmtId="164" fontId="1" fillId="0" borderId="0" xfId="1" applyNumberFormat="1"/>
    <xf numFmtId="0" fontId="3" fillId="0" borderId="0" xfId="1" applyFont="1" applyAlignment="1">
      <alignment horizontal="right" vertical="top" wrapText="1"/>
    </xf>
    <xf numFmtId="164" fontId="3" fillId="0" borderId="12" xfId="1" applyNumberFormat="1" applyFont="1" applyBorder="1"/>
    <xf numFmtId="0" fontId="3" fillId="0" borderId="0" xfId="1" applyFont="1" applyAlignment="1">
      <alignment horizontal="right"/>
    </xf>
    <xf numFmtId="164" fontId="3" fillId="0" borderId="0" xfId="1" applyNumberFormat="1" applyFont="1" applyAlignment="1">
      <alignment horizontal="right"/>
    </xf>
    <xf numFmtId="0" fontId="3" fillId="0" borderId="0" xfId="1" applyFont="1" applyAlignment="1">
      <alignment horizontal="left"/>
    </xf>
    <xf numFmtId="0" fontId="1" fillId="0" borderId="0" xfId="1" applyAlignment="1">
      <alignment horizontal="left"/>
    </xf>
    <xf numFmtId="0" fontId="1" fillId="0" borderId="13" xfId="1" applyBorder="1" applyAlignment="1">
      <alignment horizontal="left"/>
    </xf>
    <xf numFmtId="0" fontId="1" fillId="0" borderId="14" xfId="1" applyBorder="1" applyAlignment="1">
      <alignment horizontal="right"/>
    </xf>
    <xf numFmtId="0" fontId="1" fillId="0" borderId="13" xfId="1" applyBorder="1" applyAlignment="1">
      <alignment horizontal="right"/>
    </xf>
    <xf numFmtId="3" fontId="1" fillId="0" borderId="0" xfId="1" applyNumberFormat="1"/>
    <xf numFmtId="0" fontId="1" fillId="0" borderId="0" xfId="1" applyAlignment="1">
      <alignment horizontal="right" vertical="top"/>
    </xf>
    <xf numFmtId="0" fontId="1" fillId="0" borderId="0" xfId="4" applyAlignment="1">
      <alignment horizontal="right" vertical="top"/>
    </xf>
    <xf numFmtId="0" fontId="3" fillId="0" borderId="9" xfId="1" applyFont="1" applyBorder="1"/>
    <xf numFmtId="0" fontId="1" fillId="0" borderId="9" xfId="1" applyBorder="1"/>
    <xf numFmtId="0" fontId="3" fillId="0" borderId="11" xfId="1" applyFont="1" applyBorder="1"/>
    <xf numFmtId="0" fontId="1" fillId="0" borderId="11" xfId="1" applyBorder="1"/>
    <xf numFmtId="0" fontId="1" fillId="0" borderId="0" xfId="4" applyAlignment="1">
      <alignment horizontal="centerContinuous"/>
    </xf>
    <xf numFmtId="0" fontId="1" fillId="0" borderId="7" xfId="1" applyBorder="1" applyAlignment="1">
      <alignment vertical="center"/>
    </xf>
    <xf numFmtId="0" fontId="1" fillId="0" borderId="4" xfId="6" applyBorder="1" applyAlignment="1">
      <alignment horizontal="right" vertical="center"/>
    </xf>
    <xf numFmtId="0" fontId="1" fillId="0" borderId="7" xfId="6" applyBorder="1" applyAlignment="1">
      <alignment horizontal="right" vertical="center"/>
    </xf>
    <xf numFmtId="0" fontId="1" fillId="0" borderId="13" xfId="1" applyBorder="1"/>
    <xf numFmtId="0" fontId="1" fillId="0" borderId="16" xfId="1" applyBorder="1" applyAlignment="1">
      <alignment horizontal="right"/>
    </xf>
    <xf numFmtId="164" fontId="22" fillId="0" borderId="17" xfId="1" applyNumberFormat="1" applyFont="1" applyBorder="1" applyAlignment="1">
      <alignment horizontal="right"/>
    </xf>
    <xf numFmtId="0" fontId="23" fillId="0" borderId="0" xfId="1" applyFont="1" applyAlignment="1">
      <alignment horizontal="right"/>
    </xf>
    <xf numFmtId="164" fontId="23" fillId="0" borderId="18" xfId="1" applyNumberFormat="1" applyFont="1" applyBorder="1" applyAlignment="1">
      <alignment horizontal="right"/>
    </xf>
    <xf numFmtId="164" fontId="23" fillId="0" borderId="19" xfId="1" applyNumberFormat="1" applyFont="1" applyBorder="1" applyAlignment="1">
      <alignment horizontal="right"/>
    </xf>
    <xf numFmtId="164" fontId="23" fillId="0" borderId="12" xfId="1" applyNumberFormat="1" applyFont="1" applyBorder="1" applyAlignment="1">
      <alignment horizontal="right"/>
    </xf>
    <xf numFmtId="0" fontId="24" fillId="0" borderId="0" xfId="1" applyFont="1"/>
    <xf numFmtId="0" fontId="23" fillId="0" borderId="20" xfId="1" applyFont="1" applyBorder="1" applyAlignment="1">
      <alignment horizontal="right"/>
    </xf>
    <xf numFmtId="0" fontId="25" fillId="0" borderId="0" xfId="1" applyFont="1"/>
    <xf numFmtId="0" fontId="3" fillId="0" borderId="0" xfId="1" applyFont="1" applyAlignment="1">
      <alignment horizontal="center"/>
    </xf>
    <xf numFmtId="3" fontId="3" fillId="0" borderId="0" xfId="1" applyNumberFormat="1" applyFont="1"/>
    <xf numFmtId="0" fontId="29" fillId="0" borderId="0" xfId="8" applyFont="1" applyFill="1"/>
    <xf numFmtId="164" fontId="20" fillId="0" borderId="12" xfId="1" applyNumberFormat="1" applyFont="1" applyBorder="1" applyAlignment="1">
      <alignment horizontal="right" vertical="top"/>
    </xf>
    <xf numFmtId="164" fontId="16" fillId="0" borderId="0" xfId="1" applyNumberFormat="1" applyFont="1" applyAlignment="1">
      <alignment horizontal="right" vertical="top"/>
    </xf>
    <xf numFmtId="164" fontId="3" fillId="0" borderId="12" xfId="1" applyNumberFormat="1" applyFont="1" applyBorder="1" applyAlignment="1">
      <alignment horizontal="right" vertical="top"/>
    </xf>
    <xf numFmtId="0" fontId="30" fillId="0" borderId="0" xfId="1" applyFont="1"/>
    <xf numFmtId="164" fontId="31" fillId="0" borderId="19" xfId="1" applyNumberFormat="1" applyFont="1" applyBorder="1" applyAlignment="1">
      <alignment horizontal="right"/>
    </xf>
    <xf numFmtId="0" fontId="9" fillId="0" borderId="0" xfId="1" applyFont="1" applyFill="1" applyAlignment="1">
      <alignment vertical="top"/>
    </xf>
    <xf numFmtId="3" fontId="6" fillId="0" borderId="0" xfId="1" applyNumberFormat="1" applyFont="1" applyFill="1"/>
    <xf numFmtId="0" fontId="6" fillId="0" borderId="0" xfId="1" applyFont="1" applyFill="1" applyAlignment="1">
      <alignment horizontal="left" vertical="top" wrapText="1"/>
    </xf>
    <xf numFmtId="0" fontId="8" fillId="0" borderId="0" xfId="1" applyFont="1" applyFill="1" applyAlignment="1">
      <alignment vertical="top"/>
    </xf>
    <xf numFmtId="0" fontId="6" fillId="0" borderId="0" xfId="1" applyFont="1" applyFill="1"/>
    <xf numFmtId="0" fontId="10" fillId="0" borderId="3" xfId="1" applyFont="1" applyFill="1" applyBorder="1" applyAlignment="1">
      <alignment wrapText="1"/>
    </xf>
    <xf numFmtId="0" fontId="6" fillId="0" borderId="4" xfId="1" applyFont="1" applyFill="1" applyBorder="1" applyAlignment="1">
      <alignment horizontal="center" wrapText="1"/>
    </xf>
    <xf numFmtId="0" fontId="8" fillId="0" borderId="0" xfId="1" applyFont="1" applyFill="1" applyAlignment="1">
      <alignment horizontal="left" wrapText="1"/>
    </xf>
    <xf numFmtId="3" fontId="6" fillId="0" borderId="5" xfId="1" applyNumberFormat="1" applyFont="1" applyFill="1" applyBorder="1" applyAlignment="1">
      <alignment horizontal="center" wrapText="1"/>
    </xf>
    <xf numFmtId="0" fontId="6" fillId="0" borderId="0" xfId="1" applyFont="1" applyFill="1" applyAlignment="1">
      <alignment horizontal="left" wrapText="1" indent="1"/>
    </xf>
    <xf numFmtId="3" fontId="6" fillId="0" borderId="5" xfId="1" applyNumberFormat="1" applyFont="1" applyFill="1" applyBorder="1"/>
    <xf numFmtId="0" fontId="9" fillId="0" borderId="0" xfId="1" applyFont="1" applyFill="1" applyAlignment="1">
      <alignment horizontal="right" wrapText="1"/>
    </xf>
    <xf numFmtId="3" fontId="9" fillId="0" borderId="6" xfId="1" applyNumberFormat="1" applyFont="1" applyFill="1" applyBorder="1"/>
    <xf numFmtId="0" fontId="9" fillId="0" borderId="0" xfId="1" applyFont="1" applyFill="1"/>
    <xf numFmtId="3" fontId="9" fillId="0" borderId="5" xfId="1" applyNumberFormat="1" applyFont="1" applyFill="1" applyBorder="1" applyAlignment="1">
      <alignment horizontal="right"/>
    </xf>
    <xf numFmtId="3" fontId="9" fillId="0" borderId="5" xfId="1" applyNumberFormat="1" applyFont="1" applyFill="1" applyBorder="1"/>
    <xf numFmtId="3" fontId="6" fillId="0" borderId="5" xfId="1" applyNumberFormat="1" applyFont="1" applyFill="1" applyBorder="1" applyAlignment="1">
      <alignment horizontal="right"/>
    </xf>
    <xf numFmtId="0" fontId="9" fillId="0" borderId="0" xfId="1" applyFont="1" applyFill="1" applyAlignment="1">
      <alignment horizontal="right" vertical="top"/>
    </xf>
    <xf numFmtId="3" fontId="9" fillId="0" borderId="0" xfId="1" applyNumberFormat="1" applyFont="1" applyFill="1"/>
    <xf numFmtId="0" fontId="6" fillId="0" borderId="0" xfId="1" applyFont="1" applyFill="1" applyAlignment="1">
      <alignment vertical="top"/>
    </xf>
    <xf numFmtId="0" fontId="10" fillId="0" borderId="7" xfId="1" applyFont="1" applyFill="1" applyBorder="1" applyAlignment="1">
      <alignment wrapText="1"/>
    </xf>
    <xf numFmtId="3" fontId="6" fillId="0" borderId="4" xfId="1" applyNumberFormat="1" applyFont="1" applyFill="1" applyBorder="1" applyAlignment="1">
      <alignment horizontal="center"/>
    </xf>
    <xf numFmtId="0" fontId="9" fillId="0" borderId="0" xfId="1" applyFont="1" applyFill="1" applyAlignment="1">
      <alignment wrapText="1"/>
    </xf>
    <xf numFmtId="0" fontId="6" fillId="0" borderId="0" xfId="1" applyFont="1" applyFill="1" applyAlignment="1">
      <alignment horizontal="left" vertical="top" indent="1"/>
    </xf>
    <xf numFmtId="0" fontId="11" fillId="0" borderId="5" xfId="1" applyFont="1" applyFill="1" applyBorder="1"/>
    <xf numFmtId="0" fontId="11" fillId="0" borderId="8" xfId="1" applyFont="1" applyFill="1" applyBorder="1"/>
    <xf numFmtId="3" fontId="12" fillId="0" borderId="5" xfId="1" applyNumberFormat="1" applyFont="1" applyFill="1" applyBorder="1" applyAlignment="1">
      <alignment horizontal="right"/>
    </xf>
    <xf numFmtId="3" fontId="11" fillId="0" borderId="5" xfId="1" applyNumberFormat="1" applyFont="1" applyFill="1" applyBorder="1"/>
    <xf numFmtId="3" fontId="12" fillId="0" borderId="6" xfId="1" applyNumberFormat="1" applyFont="1" applyFill="1" applyBorder="1" applyAlignment="1">
      <alignment horizontal="right"/>
    </xf>
    <xf numFmtId="0" fontId="6" fillId="0" borderId="0" xfId="1" applyFont="1" applyFill="1" applyAlignment="1">
      <alignment horizontal="left" vertical="top" wrapText="1" indent="1"/>
    </xf>
    <xf numFmtId="0" fontId="9" fillId="0" borderId="0" xfId="1" applyFont="1" applyFill="1" applyAlignment="1">
      <alignment horizontal="right"/>
    </xf>
    <xf numFmtId="164" fontId="1" fillId="0" borderId="0" xfId="1" applyNumberFormat="1" applyFill="1" applyAlignment="1">
      <alignment horizontal="right"/>
    </xf>
    <xf numFmtId="164" fontId="1" fillId="0" borderId="0" xfId="4" applyNumberFormat="1" applyFill="1" applyAlignment="1">
      <alignment horizontal="right"/>
    </xf>
    <xf numFmtId="164" fontId="1" fillId="0" borderId="8" xfId="6" applyNumberFormat="1" applyFill="1" applyBorder="1" applyAlignment="1">
      <alignment horizontal="right"/>
    </xf>
    <xf numFmtId="164" fontId="1" fillId="0" borderId="6" xfId="6" applyNumberFormat="1" applyFill="1" applyBorder="1" applyAlignment="1">
      <alignment horizontal="right"/>
    </xf>
    <xf numFmtId="164" fontId="15" fillId="0" borderId="5" xfId="1" applyNumberFormat="1" applyFont="1" applyFill="1" applyBorder="1" applyAlignment="1">
      <alignment horizontal="right" vertical="top"/>
    </xf>
    <xf numFmtId="164" fontId="18" fillId="0" borderId="6" xfId="1" applyNumberFormat="1" applyFont="1" applyFill="1" applyBorder="1" applyAlignment="1">
      <alignment horizontal="right" vertical="top"/>
    </xf>
    <xf numFmtId="164" fontId="18" fillId="0" borderId="5" xfId="1" applyNumberFormat="1" applyFont="1" applyFill="1" applyBorder="1" applyAlignment="1">
      <alignment horizontal="right" vertical="top"/>
    </xf>
    <xf numFmtId="164" fontId="19" fillId="0" borderId="6" xfId="1" applyNumberFormat="1" applyFont="1" applyFill="1" applyBorder="1" applyAlignment="1">
      <alignment horizontal="right" vertical="top"/>
    </xf>
    <xf numFmtId="164" fontId="3" fillId="0" borderId="5" xfId="1" applyNumberFormat="1" applyFont="1" applyFill="1" applyBorder="1"/>
    <xf numFmtId="164" fontId="1" fillId="0" borderId="5" xfId="1" applyNumberFormat="1" applyFill="1" applyBorder="1" applyAlignment="1">
      <alignment horizontal="right"/>
    </xf>
    <xf numFmtId="164" fontId="21" fillId="0" borderId="5" xfId="1" applyNumberFormat="1" applyFont="1" applyFill="1" applyBorder="1" applyAlignment="1">
      <alignment horizontal="right" vertical="top"/>
    </xf>
    <xf numFmtId="164" fontId="15" fillId="0" borderId="5" xfId="1" applyNumberFormat="1" applyFont="1" applyFill="1" applyBorder="1" applyAlignment="1">
      <alignment horizontal="right"/>
    </xf>
    <xf numFmtId="164" fontId="3" fillId="0" borderId="6" xfId="1" applyNumberFormat="1" applyFont="1" applyFill="1" applyBorder="1" applyAlignment="1">
      <alignment horizontal="right"/>
    </xf>
    <xf numFmtId="164" fontId="18" fillId="0" borderId="0" xfId="1" applyNumberFormat="1" applyFont="1" applyFill="1" applyAlignment="1">
      <alignment horizontal="right" vertical="top"/>
    </xf>
    <xf numFmtId="164" fontId="1" fillId="0" borderId="11" xfId="6" applyNumberFormat="1" applyFill="1" applyBorder="1" applyAlignment="1">
      <alignment horizontal="right"/>
    </xf>
    <xf numFmtId="164" fontId="1" fillId="0" borderId="0" xfId="6" applyNumberFormat="1" applyFill="1" applyAlignment="1">
      <alignment horizontal="right"/>
    </xf>
    <xf numFmtId="164" fontId="15" fillId="0" borderId="0" xfId="1" applyNumberFormat="1" applyFont="1" applyFill="1" applyAlignment="1">
      <alignment horizontal="right" vertical="top"/>
    </xf>
    <xf numFmtId="164" fontId="18" fillId="0" borderId="12" xfId="1" applyNumberFormat="1" applyFont="1" applyFill="1" applyBorder="1" applyAlignment="1">
      <alignment horizontal="right" vertical="top"/>
    </xf>
    <xf numFmtId="164" fontId="19" fillId="0" borderId="12" xfId="1" applyNumberFormat="1" applyFont="1" applyFill="1" applyBorder="1" applyAlignment="1">
      <alignment horizontal="right" vertical="top"/>
    </xf>
    <xf numFmtId="164" fontId="3" fillId="0" borderId="0" xfId="1" applyNumberFormat="1" applyFont="1" applyFill="1"/>
    <xf numFmtId="164" fontId="21" fillId="0" borderId="0" xfId="1" applyNumberFormat="1" applyFont="1" applyFill="1" applyAlignment="1">
      <alignment horizontal="right" vertical="top"/>
    </xf>
    <xf numFmtId="164" fontId="15" fillId="0" borderId="0" xfId="1" applyNumberFormat="1" applyFont="1" applyFill="1" applyAlignment="1">
      <alignment horizontal="right"/>
    </xf>
    <xf numFmtId="164" fontId="3" fillId="0" borderId="12" xfId="1" applyNumberFormat="1" applyFont="1" applyFill="1" applyBorder="1" applyAlignment="1">
      <alignment horizontal="right"/>
    </xf>
    <xf numFmtId="164" fontId="16" fillId="0" borderId="0" xfId="1" applyNumberFormat="1" applyFont="1" applyFill="1" applyAlignment="1">
      <alignment horizontal="right" vertical="top"/>
    </xf>
    <xf numFmtId="164" fontId="20" fillId="0" borderId="12" xfId="1" applyNumberFormat="1" applyFont="1" applyFill="1" applyBorder="1" applyAlignment="1">
      <alignment horizontal="right" vertical="top"/>
    </xf>
    <xf numFmtId="164" fontId="16" fillId="0" borderId="0" xfId="1" applyNumberFormat="1" applyFont="1" applyFill="1" applyAlignment="1">
      <alignment horizontal="right"/>
    </xf>
    <xf numFmtId="0" fontId="1" fillId="0" borderId="0" xfId="1" applyFill="1" applyAlignment="1">
      <alignment horizontal="right"/>
    </xf>
    <xf numFmtId="0" fontId="1" fillId="0" borderId="4" xfId="6" applyFill="1" applyBorder="1" applyAlignment="1">
      <alignment horizontal="right"/>
    </xf>
    <xf numFmtId="164" fontId="3" fillId="0" borderId="6" xfId="1" applyNumberFormat="1" applyFont="1" applyFill="1" applyBorder="1" applyAlignment="1">
      <alignment horizontal="right" vertical="top"/>
    </xf>
    <xf numFmtId="164" fontId="3" fillId="0" borderId="0" xfId="1" applyNumberFormat="1" applyFont="1" applyFill="1" applyAlignment="1">
      <alignment horizontal="right" vertical="top"/>
    </xf>
    <xf numFmtId="0" fontId="1" fillId="0" borderId="7" xfId="6" applyFill="1" applyBorder="1" applyAlignment="1">
      <alignment horizontal="right"/>
    </xf>
    <xf numFmtId="164" fontId="3" fillId="0" borderId="12" xfId="1" applyNumberFormat="1" applyFont="1" applyFill="1" applyBorder="1" applyAlignment="1">
      <alignment horizontal="right" vertical="top"/>
    </xf>
    <xf numFmtId="0" fontId="1" fillId="0" borderId="0" xfId="1" applyFill="1"/>
    <xf numFmtId="0" fontId="1" fillId="0" borderId="6" xfId="1" applyFill="1" applyBorder="1" applyAlignment="1">
      <alignment horizontal="right"/>
    </xf>
    <xf numFmtId="164" fontId="1" fillId="0" borderId="5" xfId="1" applyNumberFormat="1" applyFill="1" applyBorder="1" applyAlignment="1">
      <alignment horizontal="right" vertical="top"/>
    </xf>
    <xf numFmtId="164" fontId="1" fillId="0" borderId="5" xfId="1" applyNumberFormat="1" applyFill="1" applyBorder="1"/>
    <xf numFmtId="164" fontId="3" fillId="0" borderId="6" xfId="1" applyNumberFormat="1" applyFont="1" applyFill="1" applyBorder="1"/>
    <xf numFmtId="164" fontId="3" fillId="0" borderId="5" xfId="1" applyNumberFormat="1" applyFont="1" applyFill="1" applyBorder="1" applyAlignment="1">
      <alignment horizontal="right"/>
    </xf>
    <xf numFmtId="164" fontId="1" fillId="0" borderId="0" xfId="1" applyNumberFormat="1" applyFill="1" applyAlignment="1">
      <alignment horizontal="right" vertical="top"/>
    </xf>
    <xf numFmtId="164" fontId="3" fillId="0" borderId="12" xfId="1" applyNumberFormat="1" applyFont="1" applyFill="1" applyBorder="1"/>
    <xf numFmtId="164" fontId="3" fillId="0" borderId="0" xfId="1" applyNumberFormat="1" applyFont="1" applyFill="1" applyAlignment="1">
      <alignment horizontal="right"/>
    </xf>
    <xf numFmtId="164" fontId="1" fillId="0" borderId="0" xfId="1" applyNumberFormat="1" applyFill="1"/>
    <xf numFmtId="0" fontId="1" fillId="0" borderId="14" xfId="1" applyFill="1" applyBorder="1" applyAlignment="1">
      <alignment horizontal="right"/>
    </xf>
    <xf numFmtId="3" fontId="3" fillId="0" borderId="0" xfId="1" applyNumberFormat="1" applyFont="1" applyFill="1"/>
    <xf numFmtId="0" fontId="1" fillId="0" borderId="13" xfId="1" applyFill="1" applyBorder="1" applyAlignment="1">
      <alignment horizontal="right"/>
    </xf>
    <xf numFmtId="0" fontId="1" fillId="0" borderId="0" xfId="1" applyFill="1" applyAlignment="1">
      <alignment horizontal="right" vertical="top"/>
    </xf>
    <xf numFmtId="0" fontId="1" fillId="0" borderId="0" xfId="4" applyFill="1" applyAlignment="1">
      <alignment horizontal="right" vertical="top"/>
    </xf>
    <xf numFmtId="0" fontId="1" fillId="0" borderId="10" xfId="1" applyFill="1" applyBorder="1" applyAlignment="1">
      <alignment horizontal="right" vertical="top"/>
    </xf>
    <xf numFmtId="0" fontId="1" fillId="0" borderId="1" xfId="6" applyFill="1" applyBorder="1" applyAlignment="1">
      <alignment horizontal="right" vertical="top"/>
    </xf>
    <xf numFmtId="164" fontId="1" fillId="0" borderId="5" xfId="6" applyNumberFormat="1" applyFill="1" applyBorder="1" applyAlignment="1">
      <alignment horizontal="right" vertical="top"/>
    </xf>
    <xf numFmtId="164" fontId="20" fillId="0" borderId="5" xfId="1" applyNumberFormat="1" applyFont="1" applyFill="1" applyBorder="1" applyAlignment="1">
      <alignment horizontal="right" vertical="top"/>
    </xf>
    <xf numFmtId="0" fontId="1" fillId="0" borderId="9" xfId="1" applyFill="1" applyBorder="1" applyAlignment="1">
      <alignment horizontal="right" vertical="top"/>
    </xf>
    <xf numFmtId="0" fontId="1" fillId="0" borderId="15" xfId="6" applyFill="1" applyBorder="1" applyAlignment="1">
      <alignment horizontal="right" vertical="top"/>
    </xf>
    <xf numFmtId="164" fontId="1" fillId="0" borderId="0" xfId="6" applyNumberFormat="1" applyFill="1" applyAlignment="1">
      <alignment horizontal="right" vertical="top"/>
    </xf>
    <xf numFmtId="164" fontId="20" fillId="0" borderId="0" xfId="1" applyNumberFormat="1" applyFont="1" applyFill="1" applyAlignment="1">
      <alignment horizontal="right" vertical="top"/>
    </xf>
    <xf numFmtId="164" fontId="20" fillId="0" borderId="6" xfId="1" applyNumberFormat="1" applyFont="1" applyFill="1" applyBorder="1" applyAlignment="1">
      <alignment horizontal="right" vertical="top"/>
    </xf>
    <xf numFmtId="164" fontId="1" fillId="0" borderId="16" xfId="1" applyNumberFormat="1" applyFill="1" applyBorder="1"/>
    <xf numFmtId="164" fontId="23" fillId="0" borderId="18" xfId="1" applyNumberFormat="1" applyFont="1" applyFill="1" applyBorder="1" applyAlignment="1">
      <alignment horizontal="right"/>
    </xf>
    <xf numFmtId="164" fontId="23" fillId="0" borderId="19" xfId="1" applyNumberFormat="1" applyFont="1" applyFill="1" applyBorder="1" applyAlignment="1">
      <alignment horizontal="right"/>
    </xf>
    <xf numFmtId="3" fontId="1" fillId="0" borderId="5" xfId="1" applyNumberFormat="1" applyFill="1" applyBorder="1"/>
    <xf numFmtId="3" fontId="1" fillId="0" borderId="0" xfId="1" applyNumberFormat="1" applyFill="1"/>
    <xf numFmtId="0" fontId="3" fillId="0" borderId="0" xfId="1" applyFont="1" applyFill="1" applyAlignment="1">
      <alignment horizontal="center"/>
    </xf>
    <xf numFmtId="164" fontId="1" fillId="0" borderId="16" xfId="1" applyNumberFormat="1" applyFill="1" applyBorder="1" applyAlignment="1">
      <alignment horizontal="right"/>
    </xf>
    <xf numFmtId="164" fontId="3" fillId="0" borderId="18" xfId="1" applyNumberFormat="1" applyFont="1" applyFill="1" applyBorder="1" applyAlignment="1">
      <alignment horizontal="right"/>
    </xf>
    <xf numFmtId="164" fontId="26" fillId="0" borderId="21" xfId="7" applyNumberFormat="1" applyFont="1" applyFill="1" applyBorder="1" applyAlignment="1">
      <alignment horizontal="right" wrapText="1"/>
    </xf>
    <xf numFmtId="164" fontId="26" fillId="0" borderId="0" xfId="7" applyNumberFormat="1" applyFont="1" applyFill="1" applyAlignment="1">
      <alignment horizontal="right" wrapText="1"/>
    </xf>
    <xf numFmtId="164" fontId="3" fillId="0" borderId="19" xfId="1" applyNumberFormat="1" applyFont="1" applyFill="1" applyBorder="1" applyAlignment="1">
      <alignment horizontal="right"/>
    </xf>
    <xf numFmtId="0" fontId="6" fillId="0" borderId="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9" fillId="0" borderId="0" xfId="3" applyFont="1" applyFill="1" applyAlignment="1" applyProtection="1">
      <alignment horizontal="center"/>
      <protection locked="0"/>
    </xf>
    <xf numFmtId="0" fontId="1" fillId="0" borderId="0" xfId="1" applyAlignment="1">
      <alignment horizontal="left"/>
    </xf>
    <xf numFmtId="0" fontId="3" fillId="0" borderId="0" xfId="4" applyFont="1" applyAlignment="1">
      <alignment horizontal="center"/>
    </xf>
    <xf numFmtId="0" fontId="1" fillId="0" borderId="10" xfId="5" applyBorder="1" applyAlignment="1">
      <alignment horizontal="right" vertical="top"/>
    </xf>
    <xf numFmtId="0" fontId="1" fillId="0" borderId="9" xfId="5" applyBorder="1" applyAlignment="1">
      <alignment horizontal="right" vertical="top"/>
    </xf>
    <xf numFmtId="0" fontId="1" fillId="0" borderId="0" xfId="1" applyAlignment="1">
      <alignment horizontal="left" vertical="top" wrapText="1"/>
    </xf>
    <xf numFmtId="0" fontId="3" fillId="0" borderId="0" xfId="6" applyFont="1" applyAlignment="1">
      <alignment horizontal="center"/>
    </xf>
    <xf numFmtId="0" fontId="1" fillId="0" borderId="0" xfId="1" applyAlignment="1">
      <alignment horizontal="left" vertical="top"/>
    </xf>
    <xf numFmtId="0" fontId="3" fillId="0" borderId="0" xfId="1" applyFont="1" applyAlignment="1">
      <alignment horizontal="center"/>
    </xf>
    <xf numFmtId="0" fontId="1" fillId="0" borderId="0" xfId="1" applyAlignment="1">
      <alignment horizontal="left" wrapText="1"/>
    </xf>
    <xf numFmtId="0" fontId="27" fillId="0" borderId="0" xfId="1" applyFont="1" applyAlignment="1">
      <alignment horizontal="left" vertical="top" wrapText="1" readingOrder="1"/>
    </xf>
  </cellXfs>
  <cellStyles count="9">
    <cellStyle name="Hyperlink" xfId="8" builtinId="8"/>
    <cellStyle name="Hyperlink 2" xfId="2" xr:uid="{22D94060-CED2-499E-A500-9715BFB2ABA4}"/>
    <cellStyle name="Standaard" xfId="0" builtinId="0"/>
    <cellStyle name="Standaard 2" xfId="1" xr:uid="{8680CD0A-3D54-4521-9F3E-A1D596FAB405}"/>
    <cellStyle name="Standaard 4" xfId="5" xr:uid="{62E4C245-EAF5-4683-8D70-34FECE731676}"/>
    <cellStyle name="Standaard_99sosp01" xfId="6" xr:uid="{186A510B-015F-42D3-A8C6-AB638BAD0B0E}"/>
    <cellStyle name="Standaard_99sosp02" xfId="4" xr:uid="{3C2EA609-300A-4AA5-B37F-7A94EF637339}"/>
    <cellStyle name="Standaard_Blad1 2" xfId="7" xr:uid="{A6D064F6-303A-4F48-A212-57E99A8829BB}"/>
    <cellStyle name="Standaard_LUC07-08JB" xfId="3" xr:uid="{6DB5DC48-6C84-4A35-8C44-B4FC2A68D11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1AC3-0A81-4742-B024-6F1FF5E0B153}">
  <dimension ref="A1:B18"/>
  <sheetViews>
    <sheetView tabSelected="1" zoomScaleNormal="100" workbookViewId="0"/>
  </sheetViews>
  <sheetFormatPr defaultRowHeight="13.2" x14ac:dyDescent="0.25"/>
  <cols>
    <col min="1" max="1" width="18.5546875" style="2" customWidth="1"/>
    <col min="2" max="256" width="8.88671875" style="2"/>
    <col min="257" max="257" width="18.5546875" style="2" customWidth="1"/>
    <col min="258" max="512" width="8.88671875" style="2"/>
    <col min="513" max="513" width="18.5546875" style="2" customWidth="1"/>
    <col min="514" max="768" width="8.88671875" style="2"/>
    <col min="769" max="769" width="18.5546875" style="2" customWidth="1"/>
    <col min="770" max="1024" width="8.88671875" style="2"/>
    <col min="1025" max="1025" width="18.5546875" style="2" customWidth="1"/>
    <col min="1026" max="1280" width="8.88671875" style="2"/>
    <col min="1281" max="1281" width="18.5546875" style="2" customWidth="1"/>
    <col min="1282" max="1536" width="8.88671875" style="2"/>
    <col min="1537" max="1537" width="18.5546875" style="2" customWidth="1"/>
    <col min="1538" max="1792" width="8.88671875" style="2"/>
    <col min="1793" max="1793" width="18.5546875" style="2" customWidth="1"/>
    <col min="1794" max="2048" width="8.88671875" style="2"/>
    <col min="2049" max="2049" width="18.5546875" style="2" customWidth="1"/>
    <col min="2050" max="2304" width="8.88671875" style="2"/>
    <col min="2305" max="2305" width="18.5546875" style="2" customWidth="1"/>
    <col min="2306" max="2560" width="8.88671875" style="2"/>
    <col min="2561" max="2561" width="18.5546875" style="2" customWidth="1"/>
    <col min="2562" max="2816" width="8.88671875" style="2"/>
    <col min="2817" max="2817" width="18.5546875" style="2" customWidth="1"/>
    <col min="2818" max="3072" width="8.88671875" style="2"/>
    <col min="3073" max="3073" width="18.5546875" style="2" customWidth="1"/>
    <col min="3074" max="3328" width="8.88671875" style="2"/>
    <col min="3329" max="3329" width="18.5546875" style="2" customWidth="1"/>
    <col min="3330" max="3584" width="8.88671875" style="2"/>
    <col min="3585" max="3585" width="18.5546875" style="2" customWidth="1"/>
    <col min="3586" max="3840" width="8.88671875" style="2"/>
    <col min="3841" max="3841" width="18.5546875" style="2" customWidth="1"/>
    <col min="3842" max="4096" width="8.88671875" style="2"/>
    <col min="4097" max="4097" width="18.5546875" style="2" customWidth="1"/>
    <col min="4098" max="4352" width="8.88671875" style="2"/>
    <col min="4353" max="4353" width="18.5546875" style="2" customWidth="1"/>
    <col min="4354" max="4608" width="8.88671875" style="2"/>
    <col min="4609" max="4609" width="18.5546875" style="2" customWidth="1"/>
    <col min="4610" max="4864" width="8.88671875" style="2"/>
    <col min="4865" max="4865" width="18.5546875" style="2" customWidth="1"/>
    <col min="4866" max="5120" width="8.88671875" style="2"/>
    <col min="5121" max="5121" width="18.5546875" style="2" customWidth="1"/>
    <col min="5122" max="5376" width="8.88671875" style="2"/>
    <col min="5377" max="5377" width="18.5546875" style="2" customWidth="1"/>
    <col min="5378" max="5632" width="8.88671875" style="2"/>
    <col min="5633" max="5633" width="18.5546875" style="2" customWidth="1"/>
    <col min="5634" max="5888" width="8.88671875" style="2"/>
    <col min="5889" max="5889" width="18.5546875" style="2" customWidth="1"/>
    <col min="5890" max="6144" width="8.88671875" style="2"/>
    <col min="6145" max="6145" width="18.5546875" style="2" customWidth="1"/>
    <col min="6146" max="6400" width="8.88671875" style="2"/>
    <col min="6401" max="6401" width="18.5546875" style="2" customWidth="1"/>
    <col min="6402" max="6656" width="8.88671875" style="2"/>
    <col min="6657" max="6657" width="18.5546875" style="2" customWidth="1"/>
    <col min="6658" max="6912" width="8.88671875" style="2"/>
    <col min="6913" max="6913" width="18.5546875" style="2" customWidth="1"/>
    <col min="6914" max="7168" width="8.88671875" style="2"/>
    <col min="7169" max="7169" width="18.5546875" style="2" customWidth="1"/>
    <col min="7170" max="7424" width="8.88671875" style="2"/>
    <col min="7425" max="7425" width="18.5546875" style="2" customWidth="1"/>
    <col min="7426" max="7680" width="8.88671875" style="2"/>
    <col min="7681" max="7681" width="18.5546875" style="2" customWidth="1"/>
    <col min="7682" max="7936" width="8.88671875" style="2"/>
    <col min="7937" max="7937" width="18.5546875" style="2" customWidth="1"/>
    <col min="7938" max="8192" width="8.88671875" style="2"/>
    <col min="8193" max="8193" width="18.5546875" style="2" customWidth="1"/>
    <col min="8194" max="8448" width="8.88671875" style="2"/>
    <col min="8449" max="8449" width="18.5546875" style="2" customWidth="1"/>
    <col min="8450" max="8704" width="8.88671875" style="2"/>
    <col min="8705" max="8705" width="18.5546875" style="2" customWidth="1"/>
    <col min="8706" max="8960" width="8.88671875" style="2"/>
    <col min="8961" max="8961" width="18.5546875" style="2" customWidth="1"/>
    <col min="8962" max="9216" width="8.88671875" style="2"/>
    <col min="9217" max="9217" width="18.5546875" style="2" customWidth="1"/>
    <col min="9218" max="9472" width="8.88671875" style="2"/>
    <col min="9473" max="9473" width="18.5546875" style="2" customWidth="1"/>
    <col min="9474" max="9728" width="8.88671875" style="2"/>
    <col min="9729" max="9729" width="18.5546875" style="2" customWidth="1"/>
    <col min="9730" max="9984" width="8.88671875" style="2"/>
    <col min="9985" max="9985" width="18.5546875" style="2" customWidth="1"/>
    <col min="9986" max="10240" width="8.88671875" style="2"/>
    <col min="10241" max="10241" width="18.5546875" style="2" customWidth="1"/>
    <col min="10242" max="10496" width="8.88671875" style="2"/>
    <col min="10497" max="10497" width="18.5546875" style="2" customWidth="1"/>
    <col min="10498" max="10752" width="8.88671875" style="2"/>
    <col min="10753" max="10753" width="18.5546875" style="2" customWidth="1"/>
    <col min="10754" max="11008" width="8.88671875" style="2"/>
    <col min="11009" max="11009" width="18.5546875" style="2" customWidth="1"/>
    <col min="11010" max="11264" width="8.88671875" style="2"/>
    <col min="11265" max="11265" width="18.5546875" style="2" customWidth="1"/>
    <col min="11266" max="11520" width="8.88671875" style="2"/>
    <col min="11521" max="11521" width="18.5546875" style="2" customWidth="1"/>
    <col min="11522" max="11776" width="8.88671875" style="2"/>
    <col min="11777" max="11777" width="18.5546875" style="2" customWidth="1"/>
    <col min="11778" max="12032" width="8.88671875" style="2"/>
    <col min="12033" max="12033" width="18.5546875" style="2" customWidth="1"/>
    <col min="12034" max="12288" width="8.88671875" style="2"/>
    <col min="12289" max="12289" width="18.5546875" style="2" customWidth="1"/>
    <col min="12290" max="12544" width="8.88671875" style="2"/>
    <col min="12545" max="12545" width="18.5546875" style="2" customWidth="1"/>
    <col min="12546" max="12800" width="8.88671875" style="2"/>
    <col min="12801" max="12801" width="18.5546875" style="2" customWidth="1"/>
    <col min="12802" max="13056" width="8.88671875" style="2"/>
    <col min="13057" max="13057" width="18.5546875" style="2" customWidth="1"/>
    <col min="13058" max="13312" width="8.88671875" style="2"/>
    <col min="13313" max="13313" width="18.5546875" style="2" customWidth="1"/>
    <col min="13314" max="13568" width="8.88671875" style="2"/>
    <col min="13569" max="13569" width="18.5546875" style="2" customWidth="1"/>
    <col min="13570" max="13824" width="8.88671875" style="2"/>
    <col min="13825" max="13825" width="18.5546875" style="2" customWidth="1"/>
    <col min="13826" max="14080" width="8.88671875" style="2"/>
    <col min="14081" max="14081" width="18.5546875" style="2" customWidth="1"/>
    <col min="14082" max="14336" width="8.88671875" style="2"/>
    <col min="14337" max="14337" width="18.5546875" style="2" customWidth="1"/>
    <col min="14338" max="14592" width="8.88671875" style="2"/>
    <col min="14593" max="14593" width="18.5546875" style="2" customWidth="1"/>
    <col min="14594" max="14848" width="8.88671875" style="2"/>
    <col min="14849" max="14849" width="18.5546875" style="2" customWidth="1"/>
    <col min="14850" max="15104" width="8.88671875" style="2"/>
    <col min="15105" max="15105" width="18.5546875" style="2" customWidth="1"/>
    <col min="15106" max="15360" width="8.88671875" style="2"/>
    <col min="15361" max="15361" width="18.5546875" style="2" customWidth="1"/>
    <col min="15362" max="15616" width="8.88671875" style="2"/>
    <col min="15617" max="15617" width="18.5546875" style="2" customWidth="1"/>
    <col min="15618" max="15872" width="8.88671875" style="2"/>
    <col min="15873" max="15873" width="18.5546875" style="2" customWidth="1"/>
    <col min="15874" max="16128" width="8.88671875" style="2"/>
    <col min="16129" max="16129" width="18.5546875" style="2" customWidth="1"/>
    <col min="16130" max="16384" width="8.88671875" style="2"/>
  </cols>
  <sheetData>
    <row r="1" spans="1:2" ht="13.8" x14ac:dyDescent="0.25">
      <c r="A1" s="1" t="s">
        <v>0</v>
      </c>
    </row>
    <row r="2" spans="1:2" ht="13.8" x14ac:dyDescent="0.25">
      <c r="A2" s="1" t="s">
        <v>1</v>
      </c>
    </row>
    <row r="3" spans="1:2" x14ac:dyDescent="0.25">
      <c r="A3" s="3"/>
    </row>
    <row r="4" spans="1:2" ht="14.4" x14ac:dyDescent="0.3">
      <c r="A4" s="71" t="s">
        <v>2</v>
      </c>
      <c r="B4" s="2" t="s">
        <v>3</v>
      </c>
    </row>
    <row r="6" spans="1:2" x14ac:dyDescent="0.25">
      <c r="A6" s="3" t="s">
        <v>4</v>
      </c>
    </row>
    <row r="7" spans="1:2" ht="14.4" x14ac:dyDescent="0.3">
      <c r="A7" s="71" t="s">
        <v>5</v>
      </c>
      <c r="B7" s="2" t="s">
        <v>6</v>
      </c>
    </row>
    <row r="8" spans="1:2" ht="14.4" x14ac:dyDescent="0.3">
      <c r="A8" s="71" t="s">
        <v>7</v>
      </c>
      <c r="B8" s="2" t="s">
        <v>8</v>
      </c>
    </row>
    <row r="9" spans="1:2" ht="14.4" x14ac:dyDescent="0.3">
      <c r="A9" s="71" t="s">
        <v>9</v>
      </c>
      <c r="B9" s="2" t="s">
        <v>10</v>
      </c>
    </row>
    <row r="10" spans="1:2" ht="14.4" x14ac:dyDescent="0.3">
      <c r="A10" s="71" t="s">
        <v>11</v>
      </c>
      <c r="B10" s="2" t="s">
        <v>12</v>
      </c>
    </row>
    <row r="12" spans="1:2" x14ac:dyDescent="0.25">
      <c r="A12" s="3" t="s">
        <v>13</v>
      </c>
    </row>
    <row r="13" spans="1:2" ht="14.4" x14ac:dyDescent="0.3">
      <c r="A13" s="71" t="s">
        <v>14</v>
      </c>
      <c r="B13" s="2" t="s">
        <v>15</v>
      </c>
    </row>
    <row r="14" spans="1:2" ht="14.4" x14ac:dyDescent="0.3">
      <c r="A14" s="71" t="s">
        <v>16</v>
      </c>
      <c r="B14" s="2" t="s">
        <v>17</v>
      </c>
    </row>
    <row r="15" spans="1:2" ht="14.4" x14ac:dyDescent="0.3">
      <c r="A15" s="71" t="s">
        <v>18</v>
      </c>
      <c r="B15" s="2" t="s">
        <v>19</v>
      </c>
    </row>
    <row r="16" spans="1:2" ht="14.4" x14ac:dyDescent="0.3">
      <c r="A16" s="71" t="s">
        <v>20</v>
      </c>
      <c r="B16" s="2" t="s">
        <v>12</v>
      </c>
    </row>
    <row r="18" spans="1:1" ht="15.6" x14ac:dyDescent="0.3">
      <c r="A18" s="4"/>
    </row>
  </sheetData>
  <hyperlinks>
    <hyperlink ref="A4" location="'21_VWO_1'!A1" display="21_VWO_1" xr:uid="{DD4BB36B-545A-4280-BB49-A2465BEB87C6}"/>
    <hyperlink ref="A7" location="'21_VWO_2'!A1" display="21_VWO_2" xr:uid="{365ED7C3-0533-4A7E-8857-75686C19E0E5}"/>
    <hyperlink ref="A8" location="'21_VWO_3'!A1" display="21_VWO_3" xr:uid="{4C4F9A70-03B8-436D-A562-6D6C2E4F652E}"/>
    <hyperlink ref="A9" location="'21_VWO_4'!A1" display="21_VWO_4" xr:uid="{FFD93B35-59DB-456B-A306-BFB47E121516}"/>
    <hyperlink ref="A10" location="'21_VWO_5'!A1" display="21_VWO_5" xr:uid="{A7613FCF-920C-4672-BD17-C9C05C86E94D}"/>
    <hyperlink ref="A13" location="'21_VWO_6'!A1" display="21_VWO_6" xr:uid="{DE9DAF77-1D44-4329-A904-795C04AED261}"/>
    <hyperlink ref="A14" location="'21_VWO_7'!A1" display="21_VWO_7" xr:uid="{B0822314-9ADA-4F98-8CD3-08D2ACA4A097}"/>
    <hyperlink ref="A15" location="'21_VWO_8'!A1" display="21_VWO_8" xr:uid="{A37D9E61-BA9E-4BB9-90DD-089756028B54}"/>
    <hyperlink ref="A16" location="'21_VWO_9'!A1" display="21_VWO_9" xr:uid="{A4C6BC24-28A9-4CBB-A986-0AF8A9B9C2C2}"/>
  </hyperlinks>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4664-708D-46DB-A231-FA5E7D3F143C}">
  <sheetPr>
    <pageSetUpPr fitToPage="1"/>
  </sheetPr>
  <dimension ref="A1:P87"/>
  <sheetViews>
    <sheetView workbookViewId="0"/>
  </sheetViews>
  <sheetFormatPr defaultRowHeight="13.2" x14ac:dyDescent="0.25"/>
  <cols>
    <col min="1" max="1" width="21.109375" style="44" customWidth="1"/>
    <col min="2" max="4" width="15.33203125" style="140" customWidth="1"/>
    <col min="5" max="5" width="15.33203125" style="2" customWidth="1"/>
    <col min="6" max="256" width="8.88671875" style="2"/>
    <col min="257" max="257" width="21.109375" style="2" customWidth="1"/>
    <col min="258" max="261" width="15.33203125" style="2" customWidth="1"/>
    <col min="262" max="512" width="8.88671875" style="2"/>
    <col min="513" max="513" width="21.109375" style="2" customWidth="1"/>
    <col min="514" max="517" width="15.33203125" style="2" customWidth="1"/>
    <col min="518" max="768" width="8.88671875" style="2"/>
    <col min="769" max="769" width="21.109375" style="2" customWidth="1"/>
    <col min="770" max="773" width="15.33203125" style="2" customWidth="1"/>
    <col min="774" max="1024" width="8.88671875" style="2"/>
    <col min="1025" max="1025" width="21.109375" style="2" customWidth="1"/>
    <col min="1026" max="1029" width="15.33203125" style="2" customWidth="1"/>
    <col min="1030" max="1280" width="8.88671875" style="2"/>
    <col min="1281" max="1281" width="21.109375" style="2" customWidth="1"/>
    <col min="1282" max="1285" width="15.33203125" style="2" customWidth="1"/>
    <col min="1286" max="1536" width="8.88671875" style="2"/>
    <col min="1537" max="1537" width="21.109375" style="2" customWidth="1"/>
    <col min="1538" max="1541" width="15.33203125" style="2" customWidth="1"/>
    <col min="1542" max="1792" width="8.88671875" style="2"/>
    <col min="1793" max="1793" width="21.109375" style="2" customWidth="1"/>
    <col min="1794" max="1797" width="15.33203125" style="2" customWidth="1"/>
    <col min="1798" max="2048" width="8.88671875" style="2"/>
    <col min="2049" max="2049" width="21.109375" style="2" customWidth="1"/>
    <col min="2050" max="2053" width="15.33203125" style="2" customWidth="1"/>
    <col min="2054" max="2304" width="8.88671875" style="2"/>
    <col min="2305" max="2305" width="21.109375" style="2" customWidth="1"/>
    <col min="2306" max="2309" width="15.33203125" style="2" customWidth="1"/>
    <col min="2310" max="2560" width="8.88671875" style="2"/>
    <col min="2561" max="2561" width="21.109375" style="2" customWidth="1"/>
    <col min="2562" max="2565" width="15.33203125" style="2" customWidth="1"/>
    <col min="2566" max="2816" width="8.88671875" style="2"/>
    <col min="2817" max="2817" width="21.109375" style="2" customWidth="1"/>
    <col min="2818" max="2821" width="15.33203125" style="2" customWidth="1"/>
    <col min="2822" max="3072" width="8.88671875" style="2"/>
    <col min="3073" max="3073" width="21.109375" style="2" customWidth="1"/>
    <col min="3074" max="3077" width="15.33203125" style="2" customWidth="1"/>
    <col min="3078" max="3328" width="8.88671875" style="2"/>
    <col min="3329" max="3329" width="21.109375" style="2" customWidth="1"/>
    <col min="3330" max="3333" width="15.33203125" style="2" customWidth="1"/>
    <col min="3334" max="3584" width="8.88671875" style="2"/>
    <col min="3585" max="3585" width="21.109375" style="2" customWidth="1"/>
    <col min="3586" max="3589" width="15.33203125" style="2" customWidth="1"/>
    <col min="3590" max="3840" width="8.88671875" style="2"/>
    <col min="3841" max="3841" width="21.109375" style="2" customWidth="1"/>
    <col min="3842" max="3845" width="15.33203125" style="2" customWidth="1"/>
    <col min="3846" max="4096" width="8.88671875" style="2"/>
    <col min="4097" max="4097" width="21.109375" style="2" customWidth="1"/>
    <col min="4098" max="4101" width="15.33203125" style="2" customWidth="1"/>
    <col min="4102" max="4352" width="8.88671875" style="2"/>
    <col min="4353" max="4353" width="21.109375" style="2" customWidth="1"/>
    <col min="4354" max="4357" width="15.33203125" style="2" customWidth="1"/>
    <col min="4358" max="4608" width="8.88671875" style="2"/>
    <col min="4609" max="4609" width="21.109375" style="2" customWidth="1"/>
    <col min="4610" max="4613" width="15.33203125" style="2" customWidth="1"/>
    <col min="4614" max="4864" width="8.88671875" style="2"/>
    <col min="4865" max="4865" width="21.109375" style="2" customWidth="1"/>
    <col min="4866" max="4869" width="15.33203125" style="2" customWidth="1"/>
    <col min="4870" max="5120" width="8.88671875" style="2"/>
    <col min="5121" max="5121" width="21.109375" style="2" customWidth="1"/>
    <col min="5122" max="5125" width="15.33203125" style="2" customWidth="1"/>
    <col min="5126" max="5376" width="8.88671875" style="2"/>
    <col min="5377" max="5377" width="21.109375" style="2" customWidth="1"/>
    <col min="5378" max="5381" width="15.33203125" style="2" customWidth="1"/>
    <col min="5382" max="5632" width="8.88671875" style="2"/>
    <col min="5633" max="5633" width="21.109375" style="2" customWidth="1"/>
    <col min="5634" max="5637" width="15.33203125" style="2" customWidth="1"/>
    <col min="5638" max="5888" width="8.88671875" style="2"/>
    <col min="5889" max="5889" width="21.109375" style="2" customWidth="1"/>
    <col min="5890" max="5893" width="15.33203125" style="2" customWidth="1"/>
    <col min="5894" max="6144" width="8.88671875" style="2"/>
    <col min="6145" max="6145" width="21.109375" style="2" customWidth="1"/>
    <col min="6146" max="6149" width="15.33203125" style="2" customWidth="1"/>
    <col min="6150" max="6400" width="8.88671875" style="2"/>
    <col min="6401" max="6401" width="21.109375" style="2" customWidth="1"/>
    <col min="6402" max="6405" width="15.33203125" style="2" customWidth="1"/>
    <col min="6406" max="6656" width="8.88671875" style="2"/>
    <col min="6657" max="6657" width="21.109375" style="2" customWidth="1"/>
    <col min="6658" max="6661" width="15.33203125" style="2" customWidth="1"/>
    <col min="6662" max="6912" width="8.88671875" style="2"/>
    <col min="6913" max="6913" width="21.109375" style="2" customWidth="1"/>
    <col min="6914" max="6917" width="15.33203125" style="2" customWidth="1"/>
    <col min="6918" max="7168" width="8.88671875" style="2"/>
    <col min="7169" max="7169" width="21.109375" style="2" customWidth="1"/>
    <col min="7170" max="7173" width="15.33203125" style="2" customWidth="1"/>
    <col min="7174" max="7424" width="8.88671875" style="2"/>
    <col min="7425" max="7425" width="21.109375" style="2" customWidth="1"/>
    <col min="7426" max="7429" width="15.33203125" style="2" customWidth="1"/>
    <col min="7430" max="7680" width="8.88671875" style="2"/>
    <col min="7681" max="7681" width="21.109375" style="2" customWidth="1"/>
    <col min="7682" max="7685" width="15.33203125" style="2" customWidth="1"/>
    <col min="7686" max="7936" width="8.88671875" style="2"/>
    <col min="7937" max="7937" width="21.109375" style="2" customWidth="1"/>
    <col min="7938" max="7941" width="15.33203125" style="2" customWidth="1"/>
    <col min="7942" max="8192" width="8.88671875" style="2"/>
    <col min="8193" max="8193" width="21.109375" style="2" customWidth="1"/>
    <col min="8194" max="8197" width="15.33203125" style="2" customWidth="1"/>
    <col min="8198" max="8448" width="8.88671875" style="2"/>
    <col min="8449" max="8449" width="21.109375" style="2" customWidth="1"/>
    <col min="8450" max="8453" width="15.33203125" style="2" customWidth="1"/>
    <col min="8454" max="8704" width="8.88671875" style="2"/>
    <col min="8705" max="8705" width="21.109375" style="2" customWidth="1"/>
    <col min="8706" max="8709" width="15.33203125" style="2" customWidth="1"/>
    <col min="8710" max="8960" width="8.88671875" style="2"/>
    <col min="8961" max="8961" width="21.109375" style="2" customWidth="1"/>
    <col min="8962" max="8965" width="15.33203125" style="2" customWidth="1"/>
    <col min="8966" max="9216" width="8.88671875" style="2"/>
    <col min="9217" max="9217" width="21.109375" style="2" customWidth="1"/>
    <col min="9218" max="9221" width="15.33203125" style="2" customWidth="1"/>
    <col min="9222" max="9472" width="8.88671875" style="2"/>
    <col min="9473" max="9473" width="21.109375" style="2" customWidth="1"/>
    <col min="9474" max="9477" width="15.33203125" style="2" customWidth="1"/>
    <col min="9478" max="9728" width="8.88671875" style="2"/>
    <col min="9729" max="9729" width="21.109375" style="2" customWidth="1"/>
    <col min="9730" max="9733" width="15.33203125" style="2" customWidth="1"/>
    <col min="9734" max="9984" width="8.88671875" style="2"/>
    <col min="9985" max="9985" width="21.109375" style="2" customWidth="1"/>
    <col min="9986" max="9989" width="15.33203125" style="2" customWidth="1"/>
    <col min="9990" max="10240" width="8.88671875" style="2"/>
    <col min="10241" max="10241" width="21.109375" style="2" customWidth="1"/>
    <col min="10242" max="10245" width="15.33203125" style="2" customWidth="1"/>
    <col min="10246" max="10496" width="8.88671875" style="2"/>
    <col min="10497" max="10497" width="21.109375" style="2" customWidth="1"/>
    <col min="10498" max="10501" width="15.33203125" style="2" customWidth="1"/>
    <col min="10502" max="10752" width="8.88671875" style="2"/>
    <col min="10753" max="10753" width="21.109375" style="2" customWidth="1"/>
    <col min="10754" max="10757" width="15.33203125" style="2" customWidth="1"/>
    <col min="10758" max="11008" width="8.88671875" style="2"/>
    <col min="11009" max="11009" width="21.109375" style="2" customWidth="1"/>
    <col min="11010" max="11013" width="15.33203125" style="2" customWidth="1"/>
    <col min="11014" max="11264" width="8.88671875" style="2"/>
    <col min="11265" max="11265" width="21.109375" style="2" customWidth="1"/>
    <col min="11266" max="11269" width="15.33203125" style="2" customWidth="1"/>
    <col min="11270" max="11520" width="8.88671875" style="2"/>
    <col min="11521" max="11521" width="21.109375" style="2" customWidth="1"/>
    <col min="11522" max="11525" width="15.33203125" style="2" customWidth="1"/>
    <col min="11526" max="11776" width="8.88671875" style="2"/>
    <col min="11777" max="11777" width="21.109375" style="2" customWidth="1"/>
    <col min="11778" max="11781" width="15.33203125" style="2" customWidth="1"/>
    <col min="11782" max="12032" width="8.88671875" style="2"/>
    <col min="12033" max="12033" width="21.109375" style="2" customWidth="1"/>
    <col min="12034" max="12037" width="15.33203125" style="2" customWidth="1"/>
    <col min="12038" max="12288" width="8.88671875" style="2"/>
    <col min="12289" max="12289" width="21.109375" style="2" customWidth="1"/>
    <col min="12290" max="12293" width="15.33203125" style="2" customWidth="1"/>
    <col min="12294" max="12544" width="8.88671875" style="2"/>
    <col min="12545" max="12545" width="21.109375" style="2" customWidth="1"/>
    <col min="12546" max="12549" width="15.33203125" style="2" customWidth="1"/>
    <col min="12550" max="12800" width="8.88671875" style="2"/>
    <col min="12801" max="12801" width="21.109375" style="2" customWidth="1"/>
    <col min="12802" max="12805" width="15.33203125" style="2" customWidth="1"/>
    <col min="12806" max="13056" width="8.88671875" style="2"/>
    <col min="13057" max="13057" width="21.109375" style="2" customWidth="1"/>
    <col min="13058" max="13061" width="15.33203125" style="2" customWidth="1"/>
    <col min="13062" max="13312" width="8.88671875" style="2"/>
    <col min="13313" max="13313" width="21.109375" style="2" customWidth="1"/>
    <col min="13314" max="13317" width="15.33203125" style="2" customWidth="1"/>
    <col min="13318" max="13568" width="8.88671875" style="2"/>
    <col min="13569" max="13569" width="21.109375" style="2" customWidth="1"/>
    <col min="13570" max="13573" width="15.33203125" style="2" customWidth="1"/>
    <col min="13574" max="13824" width="8.88671875" style="2"/>
    <col min="13825" max="13825" width="21.109375" style="2" customWidth="1"/>
    <col min="13826" max="13829" width="15.33203125" style="2" customWidth="1"/>
    <col min="13830" max="14080" width="8.88671875" style="2"/>
    <col min="14081" max="14081" width="21.109375" style="2" customWidth="1"/>
    <col min="14082" max="14085" width="15.33203125" style="2" customWidth="1"/>
    <col min="14086" max="14336" width="8.88671875" style="2"/>
    <col min="14337" max="14337" width="21.109375" style="2" customWidth="1"/>
    <col min="14338" max="14341" width="15.33203125" style="2" customWidth="1"/>
    <col min="14342" max="14592" width="8.88671875" style="2"/>
    <col min="14593" max="14593" width="21.109375" style="2" customWidth="1"/>
    <col min="14594" max="14597" width="15.33203125" style="2" customWidth="1"/>
    <col min="14598" max="14848" width="8.88671875" style="2"/>
    <col min="14849" max="14849" width="21.109375" style="2" customWidth="1"/>
    <col min="14850" max="14853" width="15.33203125" style="2" customWidth="1"/>
    <col min="14854" max="15104" width="8.88671875" style="2"/>
    <col min="15105" max="15105" width="21.109375" style="2" customWidth="1"/>
    <col min="15106" max="15109" width="15.33203125" style="2" customWidth="1"/>
    <col min="15110" max="15360" width="8.88671875" style="2"/>
    <col min="15361" max="15361" width="21.109375" style="2" customWidth="1"/>
    <col min="15362" max="15365" width="15.33203125" style="2" customWidth="1"/>
    <col min="15366" max="15616" width="8.88671875" style="2"/>
    <col min="15617" max="15617" width="21.109375" style="2" customWidth="1"/>
    <col min="15618" max="15621" width="15.33203125" style="2" customWidth="1"/>
    <col min="15622" max="15872" width="8.88671875" style="2"/>
    <col min="15873" max="15873" width="21.109375" style="2" customWidth="1"/>
    <col min="15874" max="15877" width="15.33203125" style="2" customWidth="1"/>
    <col min="15878" max="16128" width="8.88671875" style="2"/>
    <col min="16129" max="16129" width="21.109375" style="2" customWidth="1"/>
    <col min="16130" max="16133" width="15.33203125" style="2" customWidth="1"/>
    <col min="16134" max="16384" width="8.88671875" style="2"/>
  </cols>
  <sheetData>
    <row r="1" spans="1:5" x14ac:dyDescent="0.25">
      <c r="A1" s="43" t="str">
        <f>INHOUD!A2</f>
        <v>Schooljaar 2021-2022</v>
      </c>
    </row>
    <row r="2" spans="1:5" x14ac:dyDescent="0.25">
      <c r="A2" s="185" t="s">
        <v>13</v>
      </c>
      <c r="B2" s="185"/>
      <c r="C2" s="185"/>
      <c r="D2" s="185"/>
      <c r="E2" s="185"/>
    </row>
    <row r="3" spans="1:5" x14ac:dyDescent="0.25">
      <c r="A3" s="69"/>
      <c r="B3" s="169"/>
      <c r="C3" s="169"/>
      <c r="D3" s="169"/>
      <c r="E3" s="69"/>
    </row>
    <row r="4" spans="1:5" x14ac:dyDescent="0.25">
      <c r="A4" s="185" t="s">
        <v>474</v>
      </c>
      <c r="B4" s="185"/>
      <c r="C4" s="185"/>
      <c r="D4" s="185"/>
      <c r="E4" s="185"/>
    </row>
    <row r="5" spans="1:5" ht="13.8" thickBot="1" x14ac:dyDescent="0.3"/>
    <row r="6" spans="1:5" x14ac:dyDescent="0.25">
      <c r="A6" s="45" t="s">
        <v>475</v>
      </c>
      <c r="B6" s="150" t="s">
        <v>86</v>
      </c>
      <c r="C6" s="152" t="s">
        <v>87</v>
      </c>
      <c r="D6" s="152" t="s">
        <v>476</v>
      </c>
      <c r="E6" s="47" t="s">
        <v>89</v>
      </c>
    </row>
    <row r="7" spans="1:5" ht="14.4" x14ac:dyDescent="0.3">
      <c r="A7" s="44">
        <v>2007</v>
      </c>
      <c r="B7" s="170">
        <v>1</v>
      </c>
      <c r="C7" s="172">
        <v>0</v>
      </c>
      <c r="D7" s="108">
        <v>0</v>
      </c>
      <c r="E7" s="24">
        <v>1</v>
      </c>
    </row>
    <row r="8" spans="1:5" ht="14.4" x14ac:dyDescent="0.3">
      <c r="A8" s="44">
        <v>2006</v>
      </c>
      <c r="B8" s="170">
        <v>1</v>
      </c>
      <c r="C8" s="173">
        <v>0</v>
      </c>
      <c r="D8" s="108">
        <v>0</v>
      </c>
      <c r="E8" s="24">
        <v>1</v>
      </c>
    </row>
    <row r="9" spans="1:5" ht="14.4" x14ac:dyDescent="0.3">
      <c r="A9" s="44">
        <v>2005</v>
      </c>
      <c r="B9" s="170">
        <v>8</v>
      </c>
      <c r="C9" s="173">
        <v>4</v>
      </c>
      <c r="D9" s="108">
        <v>0</v>
      </c>
      <c r="E9" s="24">
        <v>12</v>
      </c>
    </row>
    <row r="10" spans="1:5" ht="14.4" x14ac:dyDescent="0.3">
      <c r="A10" s="44">
        <v>2004</v>
      </c>
      <c r="B10" s="170">
        <v>80</v>
      </c>
      <c r="C10" s="173">
        <v>27</v>
      </c>
      <c r="D10" s="108">
        <v>0</v>
      </c>
      <c r="E10" s="24">
        <v>107</v>
      </c>
    </row>
    <row r="11" spans="1:5" ht="14.4" x14ac:dyDescent="0.3">
      <c r="A11" s="44">
        <v>2003</v>
      </c>
      <c r="B11" s="170">
        <v>311</v>
      </c>
      <c r="C11" s="173">
        <v>133</v>
      </c>
      <c r="D11" s="108">
        <v>0</v>
      </c>
      <c r="E11" s="24">
        <v>444</v>
      </c>
    </row>
    <row r="12" spans="1:5" ht="14.4" x14ac:dyDescent="0.3">
      <c r="A12" s="44">
        <v>2002</v>
      </c>
      <c r="B12" s="170">
        <v>338</v>
      </c>
      <c r="C12" s="173">
        <v>134</v>
      </c>
      <c r="D12" s="108">
        <v>0</v>
      </c>
      <c r="E12" s="24">
        <v>472</v>
      </c>
    </row>
    <row r="13" spans="1:5" ht="14.4" x14ac:dyDescent="0.3">
      <c r="A13" s="44">
        <v>2001</v>
      </c>
      <c r="B13" s="170">
        <v>275</v>
      </c>
      <c r="C13" s="173">
        <v>133</v>
      </c>
      <c r="D13" s="108">
        <v>0</v>
      </c>
      <c r="E13" s="24">
        <v>408</v>
      </c>
    </row>
    <row r="14" spans="1:5" ht="14.4" x14ac:dyDescent="0.3">
      <c r="A14" s="44">
        <v>2000</v>
      </c>
      <c r="B14" s="170">
        <v>333</v>
      </c>
      <c r="C14" s="173">
        <v>153</v>
      </c>
      <c r="D14" s="108">
        <v>0</v>
      </c>
      <c r="E14" s="24">
        <v>486</v>
      </c>
    </row>
    <row r="15" spans="1:5" ht="14.4" x14ac:dyDescent="0.3">
      <c r="A15" s="44">
        <v>1999</v>
      </c>
      <c r="B15" s="170">
        <v>391</v>
      </c>
      <c r="C15" s="173">
        <v>172</v>
      </c>
      <c r="D15" s="108">
        <v>0</v>
      </c>
      <c r="E15" s="24">
        <v>563</v>
      </c>
    </row>
    <row r="16" spans="1:5" ht="14.4" x14ac:dyDescent="0.3">
      <c r="A16" s="44">
        <v>1998</v>
      </c>
      <c r="B16" s="170">
        <v>395</v>
      </c>
      <c r="C16" s="173">
        <v>199</v>
      </c>
      <c r="D16" s="108">
        <v>0</v>
      </c>
      <c r="E16" s="24">
        <v>594</v>
      </c>
    </row>
    <row r="17" spans="1:5" ht="14.4" x14ac:dyDescent="0.3">
      <c r="A17" s="44">
        <v>1997</v>
      </c>
      <c r="B17" s="170">
        <v>371</v>
      </c>
      <c r="C17" s="173">
        <v>258</v>
      </c>
      <c r="D17" s="108">
        <v>0</v>
      </c>
      <c r="E17" s="24">
        <v>629</v>
      </c>
    </row>
    <row r="18" spans="1:5" ht="14.4" x14ac:dyDescent="0.3">
      <c r="A18" s="44">
        <v>1996</v>
      </c>
      <c r="B18" s="170">
        <v>373</v>
      </c>
      <c r="C18" s="173">
        <v>279</v>
      </c>
      <c r="D18" s="108">
        <v>0</v>
      </c>
      <c r="E18" s="24">
        <v>652</v>
      </c>
    </row>
    <row r="19" spans="1:5" ht="14.4" x14ac:dyDescent="0.3">
      <c r="A19" s="44">
        <v>1995</v>
      </c>
      <c r="B19" s="170">
        <v>370</v>
      </c>
      <c r="C19" s="173">
        <v>354</v>
      </c>
      <c r="D19" s="108">
        <v>0</v>
      </c>
      <c r="E19" s="24">
        <v>724</v>
      </c>
    </row>
    <row r="20" spans="1:5" ht="14.4" x14ac:dyDescent="0.3">
      <c r="A20" s="44">
        <v>1994</v>
      </c>
      <c r="B20" s="170">
        <v>333</v>
      </c>
      <c r="C20" s="173">
        <v>358</v>
      </c>
      <c r="D20" s="108">
        <v>0</v>
      </c>
      <c r="E20" s="24">
        <v>691</v>
      </c>
    </row>
    <row r="21" spans="1:5" ht="14.4" x14ac:dyDescent="0.3">
      <c r="A21" s="44">
        <v>1993</v>
      </c>
      <c r="B21" s="170">
        <v>325</v>
      </c>
      <c r="C21" s="173">
        <v>398</v>
      </c>
      <c r="D21" s="108">
        <v>0</v>
      </c>
      <c r="E21" s="24">
        <v>723</v>
      </c>
    </row>
    <row r="22" spans="1:5" ht="14.4" x14ac:dyDescent="0.3">
      <c r="A22" s="44">
        <v>1992</v>
      </c>
      <c r="B22" s="170">
        <v>376</v>
      </c>
      <c r="C22" s="173">
        <v>375</v>
      </c>
      <c r="D22" s="108">
        <v>0</v>
      </c>
      <c r="E22" s="24">
        <v>751</v>
      </c>
    </row>
    <row r="23" spans="1:5" ht="14.4" x14ac:dyDescent="0.3">
      <c r="A23" s="44">
        <v>1991</v>
      </c>
      <c r="B23" s="170">
        <v>323</v>
      </c>
      <c r="C23" s="173">
        <v>425</v>
      </c>
      <c r="D23" s="108">
        <v>0</v>
      </c>
      <c r="E23" s="24">
        <v>748</v>
      </c>
    </row>
    <row r="24" spans="1:5" ht="14.4" x14ac:dyDescent="0.3">
      <c r="A24" s="44">
        <v>1990</v>
      </c>
      <c r="B24" s="170">
        <v>308</v>
      </c>
      <c r="C24" s="173">
        <v>477</v>
      </c>
      <c r="D24" s="108">
        <v>0</v>
      </c>
      <c r="E24" s="24">
        <v>785</v>
      </c>
    </row>
    <row r="25" spans="1:5" ht="14.4" x14ac:dyDescent="0.3">
      <c r="A25" s="44">
        <v>1989</v>
      </c>
      <c r="B25" s="170">
        <v>317</v>
      </c>
      <c r="C25" s="173">
        <v>458</v>
      </c>
      <c r="D25" s="108">
        <v>0</v>
      </c>
      <c r="E25" s="24">
        <v>775</v>
      </c>
    </row>
    <row r="26" spans="1:5" ht="14.4" x14ac:dyDescent="0.3">
      <c r="A26" s="44">
        <v>1988</v>
      </c>
      <c r="B26" s="170">
        <v>306</v>
      </c>
      <c r="C26" s="173">
        <v>501</v>
      </c>
      <c r="D26" s="108">
        <v>0</v>
      </c>
      <c r="E26" s="24">
        <v>807</v>
      </c>
    </row>
    <row r="27" spans="1:5" ht="14.4" x14ac:dyDescent="0.3">
      <c r="A27" s="44">
        <v>1987</v>
      </c>
      <c r="B27" s="170">
        <v>343</v>
      </c>
      <c r="C27" s="173">
        <v>520</v>
      </c>
      <c r="D27" s="108">
        <v>0</v>
      </c>
      <c r="E27" s="24">
        <v>863</v>
      </c>
    </row>
    <row r="28" spans="1:5" ht="14.4" x14ac:dyDescent="0.3">
      <c r="A28" s="44">
        <v>1986</v>
      </c>
      <c r="B28" s="170">
        <v>295</v>
      </c>
      <c r="C28" s="173">
        <v>516</v>
      </c>
      <c r="D28" s="108">
        <v>0</v>
      </c>
      <c r="E28" s="24">
        <v>811</v>
      </c>
    </row>
    <row r="29" spans="1:5" ht="14.4" x14ac:dyDescent="0.3">
      <c r="A29" s="44">
        <v>1985</v>
      </c>
      <c r="B29" s="170">
        <v>327</v>
      </c>
      <c r="C29" s="173">
        <v>529</v>
      </c>
      <c r="D29" s="108">
        <v>0</v>
      </c>
      <c r="E29" s="24">
        <v>856</v>
      </c>
    </row>
    <row r="30" spans="1:5" ht="14.4" x14ac:dyDescent="0.3">
      <c r="A30" s="44">
        <v>1984</v>
      </c>
      <c r="B30" s="170">
        <v>305</v>
      </c>
      <c r="C30" s="173">
        <v>525</v>
      </c>
      <c r="D30" s="108">
        <v>0</v>
      </c>
      <c r="E30" s="24">
        <v>830</v>
      </c>
    </row>
    <row r="31" spans="1:5" ht="14.4" x14ac:dyDescent="0.3">
      <c r="A31" s="44">
        <v>1983</v>
      </c>
      <c r="B31" s="170">
        <v>276</v>
      </c>
      <c r="C31" s="173">
        <v>476</v>
      </c>
      <c r="D31" s="108">
        <v>0</v>
      </c>
      <c r="E31" s="24">
        <v>752</v>
      </c>
    </row>
    <row r="32" spans="1:5" ht="14.4" x14ac:dyDescent="0.3">
      <c r="A32" s="44">
        <v>1982</v>
      </c>
      <c r="B32" s="170">
        <v>295</v>
      </c>
      <c r="C32" s="173">
        <v>530</v>
      </c>
      <c r="D32" s="108">
        <v>1</v>
      </c>
      <c r="E32" s="24">
        <v>826</v>
      </c>
    </row>
    <row r="33" spans="1:5" ht="14.4" x14ac:dyDescent="0.3">
      <c r="A33" s="44">
        <v>1981</v>
      </c>
      <c r="B33" s="170">
        <v>325</v>
      </c>
      <c r="C33" s="173">
        <v>513</v>
      </c>
      <c r="D33" s="108">
        <v>0</v>
      </c>
      <c r="E33" s="24">
        <v>838</v>
      </c>
    </row>
    <row r="34" spans="1:5" ht="14.4" x14ac:dyDescent="0.3">
      <c r="A34" s="44">
        <v>1980</v>
      </c>
      <c r="B34" s="170">
        <v>297</v>
      </c>
      <c r="C34" s="173">
        <v>592</v>
      </c>
      <c r="D34" s="108">
        <v>2</v>
      </c>
      <c r="E34" s="24">
        <v>891</v>
      </c>
    </row>
    <row r="35" spans="1:5" ht="14.4" x14ac:dyDescent="0.3">
      <c r="A35" s="44">
        <v>1979</v>
      </c>
      <c r="B35" s="170">
        <v>311</v>
      </c>
      <c r="C35" s="173">
        <v>483</v>
      </c>
      <c r="D35" s="108">
        <v>0</v>
      </c>
      <c r="E35" s="24">
        <v>794</v>
      </c>
    </row>
    <row r="36" spans="1:5" ht="14.4" x14ac:dyDescent="0.3">
      <c r="A36" s="44">
        <v>1978</v>
      </c>
      <c r="B36" s="170">
        <v>272</v>
      </c>
      <c r="C36" s="173">
        <v>493</v>
      </c>
      <c r="D36" s="108">
        <v>0</v>
      </c>
      <c r="E36" s="24">
        <v>765</v>
      </c>
    </row>
    <row r="37" spans="1:5" ht="14.4" x14ac:dyDescent="0.3">
      <c r="A37" s="44">
        <v>1977</v>
      </c>
      <c r="B37" s="170">
        <v>273</v>
      </c>
      <c r="C37" s="173">
        <v>441</v>
      </c>
      <c r="D37" s="108">
        <v>0</v>
      </c>
      <c r="E37" s="24">
        <v>714</v>
      </c>
    </row>
    <row r="38" spans="1:5" ht="14.4" x14ac:dyDescent="0.3">
      <c r="A38" s="44">
        <v>1976</v>
      </c>
      <c r="B38" s="170">
        <v>258</v>
      </c>
      <c r="C38" s="173">
        <v>394</v>
      </c>
      <c r="D38" s="108">
        <v>0</v>
      </c>
      <c r="E38" s="24">
        <v>652</v>
      </c>
    </row>
    <row r="39" spans="1:5" ht="14.4" x14ac:dyDescent="0.3">
      <c r="A39" s="44">
        <v>1975</v>
      </c>
      <c r="B39" s="170">
        <v>241</v>
      </c>
      <c r="C39" s="173">
        <v>407</v>
      </c>
      <c r="D39" s="108">
        <v>0</v>
      </c>
      <c r="E39" s="24">
        <v>648</v>
      </c>
    </row>
    <row r="40" spans="1:5" ht="14.4" x14ac:dyDescent="0.3">
      <c r="A40" s="44">
        <v>1974</v>
      </c>
      <c r="B40" s="170">
        <v>261</v>
      </c>
      <c r="C40" s="173">
        <v>385</v>
      </c>
      <c r="D40" s="108">
        <v>0</v>
      </c>
      <c r="E40" s="24">
        <v>646</v>
      </c>
    </row>
    <row r="41" spans="1:5" ht="14.4" x14ac:dyDescent="0.3">
      <c r="A41" s="44">
        <v>1973</v>
      </c>
      <c r="B41" s="170">
        <v>248</v>
      </c>
      <c r="C41" s="173">
        <v>337</v>
      </c>
      <c r="D41" s="108">
        <v>0</v>
      </c>
      <c r="E41" s="24">
        <v>585</v>
      </c>
    </row>
    <row r="42" spans="1:5" ht="14.4" x14ac:dyDescent="0.3">
      <c r="A42" s="44">
        <v>1972</v>
      </c>
      <c r="B42" s="170">
        <v>247</v>
      </c>
      <c r="C42" s="173">
        <v>371</v>
      </c>
      <c r="D42" s="108">
        <v>0</v>
      </c>
      <c r="E42" s="24">
        <v>618</v>
      </c>
    </row>
    <row r="43" spans="1:5" ht="14.4" x14ac:dyDescent="0.3">
      <c r="A43" s="44">
        <v>1971</v>
      </c>
      <c r="B43" s="170">
        <v>202</v>
      </c>
      <c r="C43" s="173">
        <v>324</v>
      </c>
      <c r="D43" s="108">
        <v>0</v>
      </c>
      <c r="E43" s="24">
        <v>526</v>
      </c>
    </row>
    <row r="44" spans="1:5" ht="14.4" x14ac:dyDescent="0.3">
      <c r="A44" s="44">
        <v>1970</v>
      </c>
      <c r="B44" s="170">
        <v>232</v>
      </c>
      <c r="C44" s="173">
        <v>331</v>
      </c>
      <c r="D44" s="108">
        <v>0</v>
      </c>
      <c r="E44" s="24">
        <v>563</v>
      </c>
    </row>
    <row r="45" spans="1:5" ht="14.4" x14ac:dyDescent="0.3">
      <c r="A45" s="44">
        <v>1969</v>
      </c>
      <c r="B45" s="170">
        <v>214</v>
      </c>
      <c r="C45" s="173">
        <v>309</v>
      </c>
      <c r="D45" s="108">
        <v>0</v>
      </c>
      <c r="E45" s="24">
        <v>523</v>
      </c>
    </row>
    <row r="46" spans="1:5" ht="14.4" x14ac:dyDescent="0.3">
      <c r="A46" s="44">
        <v>1968</v>
      </c>
      <c r="B46" s="170">
        <v>212</v>
      </c>
      <c r="C46" s="173">
        <v>275</v>
      </c>
      <c r="D46" s="108">
        <v>0</v>
      </c>
      <c r="E46" s="24">
        <v>487</v>
      </c>
    </row>
    <row r="47" spans="1:5" ht="14.4" x14ac:dyDescent="0.3">
      <c r="A47" s="44">
        <v>1967</v>
      </c>
      <c r="B47" s="170">
        <v>208</v>
      </c>
      <c r="C47" s="173">
        <v>268</v>
      </c>
      <c r="D47" s="108">
        <v>0</v>
      </c>
      <c r="E47" s="24">
        <v>476</v>
      </c>
    </row>
    <row r="48" spans="1:5" ht="14.4" x14ac:dyDescent="0.3">
      <c r="A48" s="44">
        <v>1966</v>
      </c>
      <c r="B48" s="170">
        <v>210</v>
      </c>
      <c r="C48" s="173">
        <v>296</v>
      </c>
      <c r="D48" s="108">
        <v>0</v>
      </c>
      <c r="E48" s="24">
        <v>506</v>
      </c>
    </row>
    <row r="49" spans="1:5" ht="14.4" x14ac:dyDescent="0.3">
      <c r="A49" s="44">
        <v>1965</v>
      </c>
      <c r="B49" s="170">
        <v>182</v>
      </c>
      <c r="C49" s="173">
        <v>255</v>
      </c>
      <c r="D49" s="108">
        <v>0</v>
      </c>
      <c r="E49" s="24">
        <v>437</v>
      </c>
    </row>
    <row r="50" spans="1:5" ht="14.4" x14ac:dyDescent="0.3">
      <c r="A50" s="44">
        <v>1964</v>
      </c>
      <c r="B50" s="170">
        <v>201</v>
      </c>
      <c r="C50" s="173">
        <v>253</v>
      </c>
      <c r="D50" s="108">
        <v>0</v>
      </c>
      <c r="E50" s="24">
        <v>454</v>
      </c>
    </row>
    <row r="51" spans="1:5" ht="14.4" x14ac:dyDescent="0.3">
      <c r="A51" s="44">
        <v>1963</v>
      </c>
      <c r="B51" s="170">
        <v>175</v>
      </c>
      <c r="C51" s="173">
        <v>255</v>
      </c>
      <c r="D51" s="108">
        <v>0</v>
      </c>
      <c r="E51" s="24">
        <v>430</v>
      </c>
    </row>
    <row r="52" spans="1:5" ht="14.4" x14ac:dyDescent="0.3">
      <c r="A52" s="44">
        <v>1962</v>
      </c>
      <c r="B52" s="170">
        <v>204</v>
      </c>
      <c r="C52" s="173">
        <v>283</v>
      </c>
      <c r="D52" s="108">
        <v>0</v>
      </c>
      <c r="E52" s="24">
        <v>487</v>
      </c>
    </row>
    <row r="53" spans="1:5" ht="14.4" x14ac:dyDescent="0.3">
      <c r="A53" s="44">
        <v>1961</v>
      </c>
      <c r="B53" s="170">
        <v>177</v>
      </c>
      <c r="C53" s="173">
        <v>254</v>
      </c>
      <c r="D53" s="108">
        <v>0</v>
      </c>
      <c r="E53" s="24">
        <v>431</v>
      </c>
    </row>
    <row r="54" spans="1:5" ht="14.4" x14ac:dyDescent="0.3">
      <c r="A54" s="44">
        <v>1960</v>
      </c>
      <c r="B54" s="170">
        <v>180</v>
      </c>
      <c r="C54" s="173">
        <v>228</v>
      </c>
      <c r="D54" s="108">
        <v>0</v>
      </c>
      <c r="E54" s="24">
        <v>408</v>
      </c>
    </row>
    <row r="55" spans="1:5" ht="14.4" x14ac:dyDescent="0.3">
      <c r="A55" s="44">
        <v>1959</v>
      </c>
      <c r="B55" s="170">
        <v>132</v>
      </c>
      <c r="C55" s="173">
        <v>232</v>
      </c>
      <c r="D55" s="108">
        <v>0</v>
      </c>
      <c r="E55" s="24">
        <v>364</v>
      </c>
    </row>
    <row r="56" spans="1:5" ht="14.4" x14ac:dyDescent="0.3">
      <c r="A56" s="44">
        <v>1958</v>
      </c>
      <c r="B56" s="170">
        <v>127</v>
      </c>
      <c r="C56" s="173">
        <v>258</v>
      </c>
      <c r="D56" s="108">
        <v>0</v>
      </c>
      <c r="E56" s="24">
        <v>385</v>
      </c>
    </row>
    <row r="57" spans="1:5" ht="14.4" x14ac:dyDescent="0.3">
      <c r="A57" s="44">
        <v>1957</v>
      </c>
      <c r="B57" s="170">
        <v>130</v>
      </c>
      <c r="C57" s="173">
        <v>244</v>
      </c>
      <c r="D57" s="108">
        <v>0</v>
      </c>
      <c r="E57" s="24">
        <v>374</v>
      </c>
    </row>
    <row r="58" spans="1:5" ht="14.4" x14ac:dyDescent="0.3">
      <c r="A58" s="44">
        <v>1956</v>
      </c>
      <c r="B58" s="170">
        <v>99</v>
      </c>
      <c r="C58" s="173">
        <v>279</v>
      </c>
      <c r="D58" s="108">
        <v>0</v>
      </c>
      <c r="E58" s="24">
        <v>378</v>
      </c>
    </row>
    <row r="59" spans="1:5" ht="14.4" x14ac:dyDescent="0.3">
      <c r="A59" s="44">
        <v>1955</v>
      </c>
      <c r="B59" s="170">
        <v>105</v>
      </c>
      <c r="C59" s="173">
        <v>226</v>
      </c>
      <c r="D59" s="108">
        <v>0</v>
      </c>
      <c r="E59" s="24">
        <v>331</v>
      </c>
    </row>
    <row r="60" spans="1:5" ht="14.4" x14ac:dyDescent="0.3">
      <c r="A60" s="44">
        <v>1954</v>
      </c>
      <c r="B60" s="170">
        <v>74</v>
      </c>
      <c r="C60" s="173">
        <v>260</v>
      </c>
      <c r="D60" s="108">
        <v>0</v>
      </c>
      <c r="E60" s="24">
        <v>334</v>
      </c>
    </row>
    <row r="61" spans="1:5" ht="14.4" x14ac:dyDescent="0.3">
      <c r="A61" s="44">
        <v>1953</v>
      </c>
      <c r="B61" s="170">
        <v>80</v>
      </c>
      <c r="C61" s="173">
        <v>220</v>
      </c>
      <c r="D61" s="108">
        <v>0</v>
      </c>
      <c r="E61" s="24">
        <v>300</v>
      </c>
    </row>
    <row r="62" spans="1:5" ht="14.4" x14ac:dyDescent="0.3">
      <c r="A62" s="44">
        <v>1952</v>
      </c>
      <c r="B62" s="170">
        <v>88</v>
      </c>
      <c r="C62" s="173">
        <v>202</v>
      </c>
      <c r="D62" s="108">
        <v>0</v>
      </c>
      <c r="E62" s="24">
        <v>290</v>
      </c>
    </row>
    <row r="63" spans="1:5" ht="14.4" x14ac:dyDescent="0.3">
      <c r="A63" s="44">
        <v>1951</v>
      </c>
      <c r="B63" s="170">
        <v>81</v>
      </c>
      <c r="C63" s="173">
        <v>212</v>
      </c>
      <c r="D63" s="108">
        <v>0</v>
      </c>
      <c r="E63" s="24">
        <v>293</v>
      </c>
    </row>
    <row r="64" spans="1:5" ht="14.4" x14ac:dyDescent="0.3">
      <c r="A64" s="44">
        <v>1950</v>
      </c>
      <c r="B64" s="170">
        <v>72</v>
      </c>
      <c r="C64" s="173">
        <v>225</v>
      </c>
      <c r="D64" s="108">
        <v>0</v>
      </c>
      <c r="E64" s="24">
        <v>297</v>
      </c>
    </row>
    <row r="65" spans="1:5" ht="14.4" x14ac:dyDescent="0.3">
      <c r="A65" s="44">
        <v>1949</v>
      </c>
      <c r="B65" s="170">
        <v>78</v>
      </c>
      <c r="C65" s="173">
        <v>214</v>
      </c>
      <c r="D65" s="108">
        <v>0</v>
      </c>
      <c r="E65" s="24">
        <v>292</v>
      </c>
    </row>
    <row r="66" spans="1:5" ht="14.4" x14ac:dyDescent="0.3">
      <c r="A66" s="44">
        <v>1948</v>
      </c>
      <c r="B66" s="170">
        <v>70</v>
      </c>
      <c r="C66" s="173">
        <v>197</v>
      </c>
      <c r="D66" s="108">
        <v>0</v>
      </c>
      <c r="E66" s="24">
        <v>267</v>
      </c>
    </row>
    <row r="67" spans="1:5" ht="14.4" x14ac:dyDescent="0.3">
      <c r="A67" s="44">
        <v>1947</v>
      </c>
      <c r="B67" s="170">
        <v>84</v>
      </c>
      <c r="C67" s="173">
        <v>189</v>
      </c>
      <c r="D67" s="108">
        <v>0</v>
      </c>
      <c r="E67" s="24">
        <v>273</v>
      </c>
    </row>
    <row r="68" spans="1:5" ht="14.4" x14ac:dyDescent="0.3">
      <c r="A68" s="44">
        <v>1946</v>
      </c>
      <c r="B68" s="170">
        <v>61</v>
      </c>
      <c r="C68" s="173">
        <v>187</v>
      </c>
      <c r="D68" s="108">
        <v>0</v>
      </c>
      <c r="E68" s="24">
        <v>248</v>
      </c>
    </row>
    <row r="69" spans="1:5" ht="14.4" x14ac:dyDescent="0.3">
      <c r="A69" s="44">
        <v>1945</v>
      </c>
      <c r="B69" s="170">
        <v>68</v>
      </c>
      <c r="C69" s="173">
        <v>166</v>
      </c>
      <c r="D69" s="108">
        <v>0</v>
      </c>
      <c r="E69" s="24">
        <v>234</v>
      </c>
    </row>
    <row r="70" spans="1:5" ht="14.4" x14ac:dyDescent="0.3">
      <c r="A70" s="44">
        <v>1944</v>
      </c>
      <c r="B70" s="170">
        <v>58</v>
      </c>
      <c r="C70" s="173">
        <v>159</v>
      </c>
      <c r="D70" s="108">
        <v>0</v>
      </c>
      <c r="E70" s="24">
        <v>217</v>
      </c>
    </row>
    <row r="71" spans="1:5" ht="14.4" x14ac:dyDescent="0.3">
      <c r="A71" s="44">
        <v>1943</v>
      </c>
      <c r="B71" s="170">
        <v>51</v>
      </c>
      <c r="C71" s="173">
        <v>137</v>
      </c>
      <c r="D71" s="108">
        <v>0</v>
      </c>
      <c r="E71" s="24">
        <v>188</v>
      </c>
    </row>
    <row r="72" spans="1:5" ht="14.4" x14ac:dyDescent="0.3">
      <c r="A72" s="44">
        <v>1942</v>
      </c>
      <c r="B72" s="170">
        <v>48</v>
      </c>
      <c r="C72" s="173">
        <v>87</v>
      </c>
      <c r="D72" s="108">
        <v>0</v>
      </c>
      <c r="E72" s="24">
        <v>135</v>
      </c>
    </row>
    <row r="73" spans="1:5" x14ac:dyDescent="0.25">
      <c r="A73" s="44">
        <v>1941</v>
      </c>
      <c r="B73" s="170">
        <v>37</v>
      </c>
      <c r="C73" s="108">
        <v>77</v>
      </c>
      <c r="D73" s="108">
        <v>0</v>
      </c>
      <c r="E73" s="24">
        <v>114</v>
      </c>
    </row>
    <row r="74" spans="1:5" x14ac:dyDescent="0.25">
      <c r="A74" s="44">
        <v>1940</v>
      </c>
      <c r="B74" s="170">
        <v>19</v>
      </c>
      <c r="C74" s="108">
        <v>60</v>
      </c>
      <c r="D74" s="108">
        <v>0</v>
      </c>
      <c r="E74" s="24">
        <v>79</v>
      </c>
    </row>
    <row r="75" spans="1:5" x14ac:dyDescent="0.25">
      <c r="A75" s="44">
        <v>1939</v>
      </c>
      <c r="B75" s="170">
        <v>30</v>
      </c>
      <c r="C75" s="108">
        <v>58</v>
      </c>
      <c r="D75" s="108">
        <v>0</v>
      </c>
      <c r="E75" s="24">
        <v>88</v>
      </c>
    </row>
    <row r="76" spans="1:5" ht="12.75" customHeight="1" x14ac:dyDescent="0.25">
      <c r="A76" s="44">
        <v>1938</v>
      </c>
      <c r="B76" s="170">
        <v>19</v>
      </c>
      <c r="C76" s="108">
        <v>42</v>
      </c>
      <c r="D76" s="108">
        <v>0</v>
      </c>
      <c r="E76" s="24">
        <v>61</v>
      </c>
    </row>
    <row r="77" spans="1:5" ht="14.25" customHeight="1" x14ac:dyDescent="0.25">
      <c r="A77" s="44">
        <v>1937</v>
      </c>
      <c r="B77" s="170">
        <v>15</v>
      </c>
      <c r="C77" s="108">
        <v>33</v>
      </c>
      <c r="D77" s="108">
        <v>0</v>
      </c>
      <c r="E77" s="24">
        <v>48</v>
      </c>
    </row>
    <row r="78" spans="1:5" ht="13.2" customHeight="1" x14ac:dyDescent="0.25">
      <c r="A78" s="44">
        <v>1936</v>
      </c>
      <c r="B78" s="170">
        <v>14</v>
      </c>
      <c r="C78" s="108">
        <v>18</v>
      </c>
      <c r="D78" s="108">
        <v>0</v>
      </c>
      <c r="E78" s="24">
        <v>32</v>
      </c>
    </row>
    <row r="79" spans="1:5" x14ac:dyDescent="0.25">
      <c r="A79" s="44">
        <v>1935</v>
      </c>
      <c r="B79" s="170">
        <v>8</v>
      </c>
      <c r="C79" s="108">
        <v>14</v>
      </c>
      <c r="D79" s="108">
        <v>0</v>
      </c>
      <c r="E79" s="24">
        <v>22</v>
      </c>
    </row>
    <row r="80" spans="1:5" x14ac:dyDescent="0.25">
      <c r="A80" s="44">
        <v>1934</v>
      </c>
      <c r="B80" s="170">
        <v>7</v>
      </c>
      <c r="C80" s="108">
        <v>8</v>
      </c>
      <c r="D80" s="108">
        <v>0</v>
      </c>
      <c r="E80" s="24">
        <v>15</v>
      </c>
    </row>
    <row r="81" spans="1:16" x14ac:dyDescent="0.25">
      <c r="A81" s="44">
        <v>1933</v>
      </c>
      <c r="B81" s="170">
        <v>4</v>
      </c>
      <c r="C81" s="108">
        <v>6</v>
      </c>
      <c r="D81" s="108">
        <v>0</v>
      </c>
      <c r="E81" s="24">
        <v>10</v>
      </c>
    </row>
    <row r="82" spans="1:16" x14ac:dyDescent="0.25">
      <c r="A82" s="44">
        <v>1932</v>
      </c>
      <c r="B82" s="170">
        <v>5</v>
      </c>
      <c r="C82" s="108">
        <v>8</v>
      </c>
      <c r="D82" s="108">
        <v>0</v>
      </c>
      <c r="E82" s="24">
        <v>13</v>
      </c>
    </row>
    <row r="83" spans="1:16" x14ac:dyDescent="0.25">
      <c r="A83" s="44">
        <v>1931</v>
      </c>
      <c r="B83" s="170">
        <v>10</v>
      </c>
      <c r="C83" s="108">
        <v>11</v>
      </c>
      <c r="D83" s="108">
        <v>0</v>
      </c>
      <c r="E83" s="24">
        <v>21</v>
      </c>
    </row>
    <row r="84" spans="1:16" x14ac:dyDescent="0.25">
      <c r="A84" s="41" t="s">
        <v>36</v>
      </c>
      <c r="B84" s="171">
        <f>SUM(B7:B83)</f>
        <v>14180</v>
      </c>
      <c r="C84" s="174">
        <f t="shared" ref="C84:E84" si="0">SUM(C7:C83)</f>
        <v>19710</v>
      </c>
      <c r="D84" s="174">
        <f t="shared" si="0"/>
        <v>3</v>
      </c>
      <c r="E84" s="76">
        <f t="shared" si="0"/>
        <v>33893</v>
      </c>
      <c r="F84" s="75"/>
      <c r="G84" s="75"/>
      <c r="H84" s="75"/>
      <c r="I84" s="75"/>
      <c r="J84" s="75"/>
      <c r="K84" s="75"/>
      <c r="L84" s="75"/>
      <c r="M84" s="75"/>
      <c r="N84" s="75"/>
      <c r="O84" s="75"/>
      <c r="P84" s="75"/>
    </row>
    <row r="85" spans="1:16" x14ac:dyDescent="0.25">
      <c r="E85" s="75"/>
      <c r="F85" s="75"/>
      <c r="G85" s="75"/>
      <c r="H85" s="75"/>
      <c r="I85" s="75"/>
      <c r="J85" s="75"/>
      <c r="K85" s="75"/>
      <c r="L85" s="75"/>
      <c r="M85" s="75"/>
      <c r="N85" s="75"/>
      <c r="O85" s="75"/>
      <c r="P85" s="75"/>
    </row>
    <row r="86" spans="1:16" ht="56.4" customHeight="1" x14ac:dyDescent="0.25">
      <c r="A86" s="187" t="s">
        <v>614</v>
      </c>
      <c r="B86" s="187"/>
      <c r="C86" s="187"/>
      <c r="D86" s="187"/>
      <c r="E86" s="187"/>
    </row>
    <row r="87" spans="1:16" x14ac:dyDescent="0.25">
      <c r="A87" s="182" t="s">
        <v>468</v>
      </c>
      <c r="B87" s="182"/>
      <c r="C87" s="182"/>
      <c r="D87" s="182"/>
      <c r="E87" s="182"/>
      <c r="F87" s="182"/>
    </row>
  </sheetData>
  <mergeCells count="4">
    <mergeCell ref="A2:E2"/>
    <mergeCell ref="A4:E4"/>
    <mergeCell ref="A86:E86"/>
    <mergeCell ref="A87:F87"/>
  </mergeCells>
  <pageMargins left="0.98425196850393704" right="0.78740157480314965" top="0.59055118110236227" bottom="0.59055118110236227" header="0.51181102362204722" footer="0.51181102362204722"/>
  <pageSetup paperSize="9" fitToHeight="2"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2B15-8B2D-4723-878B-A9F26616E91A}">
  <dimension ref="A1:F158"/>
  <sheetViews>
    <sheetView zoomScaleNormal="100" workbookViewId="0"/>
  </sheetViews>
  <sheetFormatPr defaultRowHeight="14.4" x14ac:dyDescent="0.3"/>
  <cols>
    <col min="1" max="1" width="61.33203125" style="13" customWidth="1"/>
    <col min="2" max="2" width="23.44140625" style="14" customWidth="1"/>
    <col min="3" max="3" width="30" style="8" bestFit="1" customWidth="1"/>
    <col min="4" max="4" width="26.6640625" style="8" bestFit="1" customWidth="1"/>
    <col min="5" max="5" width="9.5546875" style="8" customWidth="1"/>
    <col min="6" max="256" width="8.88671875" style="8"/>
    <col min="257" max="257" width="61.33203125" style="8" customWidth="1"/>
    <col min="258" max="258" width="23.44140625" style="8" customWidth="1"/>
    <col min="259" max="259" width="30" style="8" bestFit="1" customWidth="1"/>
    <col min="260" max="260" width="26.6640625" style="8" bestFit="1" customWidth="1"/>
    <col min="261" max="261" width="9.5546875" style="8" customWidth="1"/>
    <col min="262" max="512" width="8.88671875" style="8"/>
    <col min="513" max="513" width="61.33203125" style="8" customWidth="1"/>
    <col min="514" max="514" width="23.44140625" style="8" customWidth="1"/>
    <col min="515" max="515" width="30" style="8" bestFit="1" customWidth="1"/>
    <col min="516" max="516" width="26.6640625" style="8" bestFit="1" customWidth="1"/>
    <col min="517" max="517" width="9.5546875" style="8" customWidth="1"/>
    <col min="518" max="768" width="8.88671875" style="8"/>
    <col min="769" max="769" width="61.33203125" style="8" customWidth="1"/>
    <col min="770" max="770" width="23.44140625" style="8" customWidth="1"/>
    <col min="771" max="771" width="30" style="8" bestFit="1" customWidth="1"/>
    <col min="772" max="772" width="26.6640625" style="8" bestFit="1" customWidth="1"/>
    <col min="773" max="773" width="9.5546875" style="8" customWidth="1"/>
    <col min="774" max="1024" width="8.88671875" style="8"/>
    <col min="1025" max="1025" width="61.33203125" style="8" customWidth="1"/>
    <col min="1026" max="1026" width="23.44140625" style="8" customWidth="1"/>
    <col min="1027" max="1027" width="30" style="8" bestFit="1" customWidth="1"/>
    <col min="1028" max="1028" width="26.6640625" style="8" bestFit="1" customWidth="1"/>
    <col min="1029" max="1029" width="9.5546875" style="8" customWidth="1"/>
    <col min="1030" max="1280" width="8.88671875" style="8"/>
    <col min="1281" max="1281" width="61.33203125" style="8" customWidth="1"/>
    <col min="1282" max="1282" width="23.44140625" style="8" customWidth="1"/>
    <col min="1283" max="1283" width="30" style="8" bestFit="1" customWidth="1"/>
    <col min="1284" max="1284" width="26.6640625" style="8" bestFit="1" customWidth="1"/>
    <col min="1285" max="1285" width="9.5546875" style="8" customWidth="1"/>
    <col min="1286" max="1536" width="8.88671875" style="8"/>
    <col min="1537" max="1537" width="61.33203125" style="8" customWidth="1"/>
    <col min="1538" max="1538" width="23.44140625" style="8" customWidth="1"/>
    <col min="1539" max="1539" width="30" style="8" bestFit="1" customWidth="1"/>
    <col min="1540" max="1540" width="26.6640625" style="8" bestFit="1" customWidth="1"/>
    <col min="1541" max="1541" width="9.5546875" style="8" customWidth="1"/>
    <col min="1542" max="1792" width="8.88671875" style="8"/>
    <col min="1793" max="1793" width="61.33203125" style="8" customWidth="1"/>
    <col min="1794" max="1794" width="23.44140625" style="8" customWidth="1"/>
    <col min="1795" max="1795" width="30" style="8" bestFit="1" customWidth="1"/>
    <col min="1796" max="1796" width="26.6640625" style="8" bestFit="1" customWidth="1"/>
    <col min="1797" max="1797" width="9.5546875" style="8" customWidth="1"/>
    <col min="1798" max="2048" width="8.88671875" style="8"/>
    <col min="2049" max="2049" width="61.33203125" style="8" customWidth="1"/>
    <col min="2050" max="2050" width="23.44140625" style="8" customWidth="1"/>
    <col min="2051" max="2051" width="30" style="8" bestFit="1" customWidth="1"/>
    <col min="2052" max="2052" width="26.6640625" style="8" bestFit="1" customWidth="1"/>
    <col min="2053" max="2053" width="9.5546875" style="8" customWidth="1"/>
    <col min="2054" max="2304" width="8.88671875" style="8"/>
    <col min="2305" max="2305" width="61.33203125" style="8" customWidth="1"/>
    <col min="2306" max="2306" width="23.44140625" style="8" customWidth="1"/>
    <col min="2307" max="2307" width="30" style="8" bestFit="1" customWidth="1"/>
    <col min="2308" max="2308" width="26.6640625" style="8" bestFit="1" customWidth="1"/>
    <col min="2309" max="2309" width="9.5546875" style="8" customWidth="1"/>
    <col min="2310" max="2560" width="8.88671875" style="8"/>
    <col min="2561" max="2561" width="61.33203125" style="8" customWidth="1"/>
    <col min="2562" max="2562" width="23.44140625" style="8" customWidth="1"/>
    <col min="2563" max="2563" width="30" style="8" bestFit="1" customWidth="1"/>
    <col min="2564" max="2564" width="26.6640625" style="8" bestFit="1" customWidth="1"/>
    <col min="2565" max="2565" width="9.5546875" style="8" customWidth="1"/>
    <col min="2566" max="2816" width="8.88671875" style="8"/>
    <col min="2817" max="2817" width="61.33203125" style="8" customWidth="1"/>
    <col min="2818" max="2818" width="23.44140625" style="8" customWidth="1"/>
    <col min="2819" max="2819" width="30" style="8" bestFit="1" customWidth="1"/>
    <col min="2820" max="2820" width="26.6640625" style="8" bestFit="1" customWidth="1"/>
    <col min="2821" max="2821" width="9.5546875" style="8" customWidth="1"/>
    <col min="2822" max="3072" width="8.88671875" style="8"/>
    <col min="3073" max="3073" width="61.33203125" style="8" customWidth="1"/>
    <col min="3074" max="3074" width="23.44140625" style="8" customWidth="1"/>
    <col min="3075" max="3075" width="30" style="8" bestFit="1" customWidth="1"/>
    <col min="3076" max="3076" width="26.6640625" style="8" bestFit="1" customWidth="1"/>
    <col min="3077" max="3077" width="9.5546875" style="8" customWidth="1"/>
    <col min="3078" max="3328" width="8.88671875" style="8"/>
    <col min="3329" max="3329" width="61.33203125" style="8" customWidth="1"/>
    <col min="3330" max="3330" width="23.44140625" style="8" customWidth="1"/>
    <col min="3331" max="3331" width="30" style="8" bestFit="1" customWidth="1"/>
    <col min="3332" max="3332" width="26.6640625" style="8" bestFit="1" customWidth="1"/>
    <col min="3333" max="3333" width="9.5546875" style="8" customWidth="1"/>
    <col min="3334" max="3584" width="8.88671875" style="8"/>
    <col min="3585" max="3585" width="61.33203125" style="8" customWidth="1"/>
    <col min="3586" max="3586" width="23.44140625" style="8" customWidth="1"/>
    <col min="3587" max="3587" width="30" style="8" bestFit="1" customWidth="1"/>
    <col min="3588" max="3588" width="26.6640625" style="8" bestFit="1" customWidth="1"/>
    <col min="3589" max="3589" width="9.5546875" style="8" customWidth="1"/>
    <col min="3590" max="3840" width="8.88671875" style="8"/>
    <col min="3841" max="3841" width="61.33203125" style="8" customWidth="1"/>
    <col min="3842" max="3842" width="23.44140625" style="8" customWidth="1"/>
    <col min="3843" max="3843" width="30" style="8" bestFit="1" customWidth="1"/>
    <col min="3844" max="3844" width="26.6640625" style="8" bestFit="1" customWidth="1"/>
    <col min="3845" max="3845" width="9.5546875" style="8" customWidth="1"/>
    <col min="3846" max="4096" width="8.88671875" style="8"/>
    <col min="4097" max="4097" width="61.33203125" style="8" customWidth="1"/>
    <col min="4098" max="4098" width="23.44140625" style="8" customWidth="1"/>
    <col min="4099" max="4099" width="30" style="8" bestFit="1" customWidth="1"/>
    <col min="4100" max="4100" width="26.6640625" style="8" bestFit="1" customWidth="1"/>
    <col min="4101" max="4101" width="9.5546875" style="8" customWidth="1"/>
    <col min="4102" max="4352" width="8.88671875" style="8"/>
    <col min="4353" max="4353" width="61.33203125" style="8" customWidth="1"/>
    <col min="4354" max="4354" width="23.44140625" style="8" customWidth="1"/>
    <col min="4355" max="4355" width="30" style="8" bestFit="1" customWidth="1"/>
    <col min="4356" max="4356" width="26.6640625" style="8" bestFit="1" customWidth="1"/>
    <col min="4357" max="4357" width="9.5546875" style="8" customWidth="1"/>
    <col min="4358" max="4608" width="8.88671875" style="8"/>
    <col min="4609" max="4609" width="61.33203125" style="8" customWidth="1"/>
    <col min="4610" max="4610" width="23.44140625" style="8" customWidth="1"/>
    <col min="4611" max="4611" width="30" style="8" bestFit="1" customWidth="1"/>
    <col min="4612" max="4612" width="26.6640625" style="8" bestFit="1" customWidth="1"/>
    <col min="4613" max="4613" width="9.5546875" style="8" customWidth="1"/>
    <col min="4614" max="4864" width="8.88671875" style="8"/>
    <col min="4865" max="4865" width="61.33203125" style="8" customWidth="1"/>
    <col min="4866" max="4866" width="23.44140625" style="8" customWidth="1"/>
    <col min="4867" max="4867" width="30" style="8" bestFit="1" customWidth="1"/>
    <col min="4868" max="4868" width="26.6640625" style="8" bestFit="1" customWidth="1"/>
    <col min="4869" max="4869" width="9.5546875" style="8" customWidth="1"/>
    <col min="4870" max="5120" width="8.88671875" style="8"/>
    <col min="5121" max="5121" width="61.33203125" style="8" customWidth="1"/>
    <col min="5122" max="5122" width="23.44140625" style="8" customWidth="1"/>
    <col min="5123" max="5123" width="30" style="8" bestFit="1" customWidth="1"/>
    <col min="5124" max="5124" width="26.6640625" style="8" bestFit="1" customWidth="1"/>
    <col min="5125" max="5125" width="9.5546875" style="8" customWidth="1"/>
    <col min="5126" max="5376" width="8.88671875" style="8"/>
    <col min="5377" max="5377" width="61.33203125" style="8" customWidth="1"/>
    <col min="5378" max="5378" width="23.44140625" style="8" customWidth="1"/>
    <col min="5379" max="5379" width="30" style="8" bestFit="1" customWidth="1"/>
    <col min="5380" max="5380" width="26.6640625" style="8" bestFit="1" customWidth="1"/>
    <col min="5381" max="5381" width="9.5546875" style="8" customWidth="1"/>
    <col min="5382" max="5632" width="8.88671875" style="8"/>
    <col min="5633" max="5633" width="61.33203125" style="8" customWidth="1"/>
    <col min="5634" max="5634" width="23.44140625" style="8" customWidth="1"/>
    <col min="5635" max="5635" width="30" style="8" bestFit="1" customWidth="1"/>
    <col min="5636" max="5636" width="26.6640625" style="8" bestFit="1" customWidth="1"/>
    <col min="5637" max="5637" width="9.5546875" style="8" customWidth="1"/>
    <col min="5638" max="5888" width="8.88671875" style="8"/>
    <col min="5889" max="5889" width="61.33203125" style="8" customWidth="1"/>
    <col min="5890" max="5890" width="23.44140625" style="8" customWidth="1"/>
    <col min="5891" max="5891" width="30" style="8" bestFit="1" customWidth="1"/>
    <col min="5892" max="5892" width="26.6640625" style="8" bestFit="1" customWidth="1"/>
    <col min="5893" max="5893" width="9.5546875" style="8" customWidth="1"/>
    <col min="5894" max="6144" width="8.88671875" style="8"/>
    <col min="6145" max="6145" width="61.33203125" style="8" customWidth="1"/>
    <col min="6146" max="6146" width="23.44140625" style="8" customWidth="1"/>
    <col min="6147" max="6147" width="30" style="8" bestFit="1" customWidth="1"/>
    <col min="6148" max="6148" width="26.6640625" style="8" bestFit="1" customWidth="1"/>
    <col min="6149" max="6149" width="9.5546875" style="8" customWidth="1"/>
    <col min="6150" max="6400" width="8.88671875" style="8"/>
    <col min="6401" max="6401" width="61.33203125" style="8" customWidth="1"/>
    <col min="6402" max="6402" width="23.44140625" style="8" customWidth="1"/>
    <col min="6403" max="6403" width="30" style="8" bestFit="1" customWidth="1"/>
    <col min="6404" max="6404" width="26.6640625" style="8" bestFit="1" customWidth="1"/>
    <col min="6405" max="6405" width="9.5546875" style="8" customWidth="1"/>
    <col min="6406" max="6656" width="8.88671875" style="8"/>
    <col min="6657" max="6657" width="61.33203125" style="8" customWidth="1"/>
    <col min="6658" max="6658" width="23.44140625" style="8" customWidth="1"/>
    <col min="6659" max="6659" width="30" style="8" bestFit="1" customWidth="1"/>
    <col min="6660" max="6660" width="26.6640625" style="8" bestFit="1" customWidth="1"/>
    <col min="6661" max="6661" width="9.5546875" style="8" customWidth="1"/>
    <col min="6662" max="6912" width="8.88671875" style="8"/>
    <col min="6913" max="6913" width="61.33203125" style="8" customWidth="1"/>
    <col min="6914" max="6914" width="23.44140625" style="8" customWidth="1"/>
    <col min="6915" max="6915" width="30" style="8" bestFit="1" customWidth="1"/>
    <col min="6916" max="6916" width="26.6640625" style="8" bestFit="1" customWidth="1"/>
    <col min="6917" max="6917" width="9.5546875" style="8" customWidth="1"/>
    <col min="6918" max="7168" width="8.88671875" style="8"/>
    <col min="7169" max="7169" width="61.33203125" style="8" customWidth="1"/>
    <col min="7170" max="7170" width="23.44140625" style="8" customWidth="1"/>
    <col min="7171" max="7171" width="30" style="8" bestFit="1" customWidth="1"/>
    <col min="7172" max="7172" width="26.6640625" style="8" bestFit="1" customWidth="1"/>
    <col min="7173" max="7173" width="9.5546875" style="8" customWidth="1"/>
    <col min="7174" max="7424" width="8.88671875" style="8"/>
    <col min="7425" max="7425" width="61.33203125" style="8" customWidth="1"/>
    <col min="7426" max="7426" width="23.44140625" style="8" customWidth="1"/>
    <col min="7427" max="7427" width="30" style="8" bestFit="1" customWidth="1"/>
    <col min="7428" max="7428" width="26.6640625" style="8" bestFit="1" customWidth="1"/>
    <col min="7429" max="7429" width="9.5546875" style="8" customWidth="1"/>
    <col min="7430" max="7680" width="8.88671875" style="8"/>
    <col min="7681" max="7681" width="61.33203125" style="8" customWidth="1"/>
    <col min="7682" max="7682" width="23.44140625" style="8" customWidth="1"/>
    <col min="7683" max="7683" width="30" style="8" bestFit="1" customWidth="1"/>
    <col min="7684" max="7684" width="26.6640625" style="8" bestFit="1" customWidth="1"/>
    <col min="7685" max="7685" width="9.5546875" style="8" customWidth="1"/>
    <col min="7686" max="7936" width="8.88671875" style="8"/>
    <col min="7937" max="7937" width="61.33203125" style="8" customWidth="1"/>
    <col min="7938" max="7938" width="23.44140625" style="8" customWidth="1"/>
    <col min="7939" max="7939" width="30" style="8" bestFit="1" customWidth="1"/>
    <col min="7940" max="7940" width="26.6640625" style="8" bestFit="1" customWidth="1"/>
    <col min="7941" max="7941" width="9.5546875" style="8" customWidth="1"/>
    <col min="7942" max="8192" width="8.88671875" style="8"/>
    <col min="8193" max="8193" width="61.33203125" style="8" customWidth="1"/>
    <col min="8194" max="8194" width="23.44140625" style="8" customWidth="1"/>
    <col min="8195" max="8195" width="30" style="8" bestFit="1" customWidth="1"/>
    <col min="8196" max="8196" width="26.6640625" style="8" bestFit="1" customWidth="1"/>
    <col min="8197" max="8197" width="9.5546875" style="8" customWidth="1"/>
    <col min="8198" max="8448" width="8.88671875" style="8"/>
    <col min="8449" max="8449" width="61.33203125" style="8" customWidth="1"/>
    <col min="8450" max="8450" width="23.44140625" style="8" customWidth="1"/>
    <col min="8451" max="8451" width="30" style="8" bestFit="1" customWidth="1"/>
    <col min="8452" max="8452" width="26.6640625" style="8" bestFit="1" customWidth="1"/>
    <col min="8453" max="8453" width="9.5546875" style="8" customWidth="1"/>
    <col min="8454" max="8704" width="8.88671875" style="8"/>
    <col min="8705" max="8705" width="61.33203125" style="8" customWidth="1"/>
    <col min="8706" max="8706" width="23.44140625" style="8" customWidth="1"/>
    <col min="8707" max="8707" width="30" style="8" bestFit="1" customWidth="1"/>
    <col min="8708" max="8708" width="26.6640625" style="8" bestFit="1" customWidth="1"/>
    <col min="8709" max="8709" width="9.5546875" style="8" customWidth="1"/>
    <col min="8710" max="8960" width="8.88671875" style="8"/>
    <col min="8961" max="8961" width="61.33203125" style="8" customWidth="1"/>
    <col min="8962" max="8962" width="23.44140625" style="8" customWidth="1"/>
    <col min="8963" max="8963" width="30" style="8" bestFit="1" customWidth="1"/>
    <col min="8964" max="8964" width="26.6640625" style="8" bestFit="1" customWidth="1"/>
    <col min="8965" max="8965" width="9.5546875" style="8" customWidth="1"/>
    <col min="8966" max="9216" width="8.88671875" style="8"/>
    <col min="9217" max="9217" width="61.33203125" style="8" customWidth="1"/>
    <col min="9218" max="9218" width="23.44140625" style="8" customWidth="1"/>
    <col min="9219" max="9219" width="30" style="8" bestFit="1" customWidth="1"/>
    <col min="9220" max="9220" width="26.6640625" style="8" bestFit="1" customWidth="1"/>
    <col min="9221" max="9221" width="9.5546875" style="8" customWidth="1"/>
    <col min="9222" max="9472" width="8.88671875" style="8"/>
    <col min="9473" max="9473" width="61.33203125" style="8" customWidth="1"/>
    <col min="9474" max="9474" width="23.44140625" style="8" customWidth="1"/>
    <col min="9475" max="9475" width="30" style="8" bestFit="1" customWidth="1"/>
    <col min="9476" max="9476" width="26.6640625" style="8" bestFit="1" customWidth="1"/>
    <col min="9477" max="9477" width="9.5546875" style="8" customWidth="1"/>
    <col min="9478" max="9728" width="8.88671875" style="8"/>
    <col min="9729" max="9729" width="61.33203125" style="8" customWidth="1"/>
    <col min="9730" max="9730" width="23.44140625" style="8" customWidth="1"/>
    <col min="9731" max="9731" width="30" style="8" bestFit="1" customWidth="1"/>
    <col min="9732" max="9732" width="26.6640625" style="8" bestFit="1" customWidth="1"/>
    <col min="9733" max="9733" width="9.5546875" style="8" customWidth="1"/>
    <col min="9734" max="9984" width="8.88671875" style="8"/>
    <col min="9985" max="9985" width="61.33203125" style="8" customWidth="1"/>
    <col min="9986" max="9986" width="23.44140625" style="8" customWidth="1"/>
    <col min="9987" max="9987" width="30" style="8" bestFit="1" customWidth="1"/>
    <col min="9988" max="9988" width="26.6640625" style="8" bestFit="1" customWidth="1"/>
    <col min="9989" max="9989" width="9.5546875" style="8" customWidth="1"/>
    <col min="9990" max="10240" width="8.88671875" style="8"/>
    <col min="10241" max="10241" width="61.33203125" style="8" customWidth="1"/>
    <col min="10242" max="10242" width="23.44140625" style="8" customWidth="1"/>
    <col min="10243" max="10243" width="30" style="8" bestFit="1" customWidth="1"/>
    <col min="10244" max="10244" width="26.6640625" style="8" bestFit="1" customWidth="1"/>
    <col min="10245" max="10245" width="9.5546875" style="8" customWidth="1"/>
    <col min="10246" max="10496" width="8.88671875" style="8"/>
    <col min="10497" max="10497" width="61.33203125" style="8" customWidth="1"/>
    <col min="10498" max="10498" width="23.44140625" style="8" customWidth="1"/>
    <col min="10499" max="10499" width="30" style="8" bestFit="1" customWidth="1"/>
    <col min="10500" max="10500" width="26.6640625" style="8" bestFit="1" customWidth="1"/>
    <col min="10501" max="10501" width="9.5546875" style="8" customWidth="1"/>
    <col min="10502" max="10752" width="8.88671875" style="8"/>
    <col min="10753" max="10753" width="61.33203125" style="8" customWidth="1"/>
    <col min="10754" max="10754" width="23.44140625" style="8" customWidth="1"/>
    <col min="10755" max="10755" width="30" style="8" bestFit="1" customWidth="1"/>
    <col min="10756" max="10756" width="26.6640625" style="8" bestFit="1" customWidth="1"/>
    <col min="10757" max="10757" width="9.5546875" style="8" customWidth="1"/>
    <col min="10758" max="11008" width="8.88671875" style="8"/>
    <col min="11009" max="11009" width="61.33203125" style="8" customWidth="1"/>
    <col min="11010" max="11010" width="23.44140625" style="8" customWidth="1"/>
    <col min="11011" max="11011" width="30" style="8" bestFit="1" customWidth="1"/>
    <col min="11012" max="11012" width="26.6640625" style="8" bestFit="1" customWidth="1"/>
    <col min="11013" max="11013" width="9.5546875" style="8" customWidth="1"/>
    <col min="11014" max="11264" width="8.88671875" style="8"/>
    <col min="11265" max="11265" width="61.33203125" style="8" customWidth="1"/>
    <col min="11266" max="11266" width="23.44140625" style="8" customWidth="1"/>
    <col min="11267" max="11267" width="30" style="8" bestFit="1" customWidth="1"/>
    <col min="11268" max="11268" width="26.6640625" style="8" bestFit="1" customWidth="1"/>
    <col min="11269" max="11269" width="9.5546875" style="8" customWidth="1"/>
    <col min="11270" max="11520" width="8.88671875" style="8"/>
    <col min="11521" max="11521" width="61.33203125" style="8" customWidth="1"/>
    <col min="11522" max="11522" width="23.44140625" style="8" customWidth="1"/>
    <col min="11523" max="11523" width="30" style="8" bestFit="1" customWidth="1"/>
    <col min="11524" max="11524" width="26.6640625" style="8" bestFit="1" customWidth="1"/>
    <col min="11525" max="11525" width="9.5546875" style="8" customWidth="1"/>
    <col min="11526" max="11776" width="8.88671875" style="8"/>
    <col min="11777" max="11777" width="61.33203125" style="8" customWidth="1"/>
    <col min="11778" max="11778" width="23.44140625" style="8" customWidth="1"/>
    <col min="11779" max="11779" width="30" style="8" bestFit="1" customWidth="1"/>
    <col min="11780" max="11780" width="26.6640625" style="8" bestFit="1" customWidth="1"/>
    <col min="11781" max="11781" width="9.5546875" style="8" customWidth="1"/>
    <col min="11782" max="12032" width="8.88671875" style="8"/>
    <col min="12033" max="12033" width="61.33203125" style="8" customWidth="1"/>
    <col min="12034" max="12034" width="23.44140625" style="8" customWidth="1"/>
    <col min="12035" max="12035" width="30" style="8" bestFit="1" customWidth="1"/>
    <col min="12036" max="12036" width="26.6640625" style="8" bestFit="1" customWidth="1"/>
    <col min="12037" max="12037" width="9.5546875" style="8" customWidth="1"/>
    <col min="12038" max="12288" width="8.88671875" style="8"/>
    <col min="12289" max="12289" width="61.33203125" style="8" customWidth="1"/>
    <col min="12290" max="12290" width="23.44140625" style="8" customWidth="1"/>
    <col min="12291" max="12291" width="30" style="8" bestFit="1" customWidth="1"/>
    <col min="12292" max="12292" width="26.6640625" style="8" bestFit="1" customWidth="1"/>
    <col min="12293" max="12293" width="9.5546875" style="8" customWidth="1"/>
    <col min="12294" max="12544" width="8.88671875" style="8"/>
    <col min="12545" max="12545" width="61.33203125" style="8" customWidth="1"/>
    <col min="12546" max="12546" width="23.44140625" style="8" customWidth="1"/>
    <col min="12547" max="12547" width="30" style="8" bestFit="1" customWidth="1"/>
    <col min="12548" max="12548" width="26.6640625" style="8" bestFit="1" customWidth="1"/>
    <col min="12549" max="12549" width="9.5546875" style="8" customWidth="1"/>
    <col min="12550" max="12800" width="8.88671875" style="8"/>
    <col min="12801" max="12801" width="61.33203125" style="8" customWidth="1"/>
    <col min="12802" max="12802" width="23.44140625" style="8" customWidth="1"/>
    <col min="12803" max="12803" width="30" style="8" bestFit="1" customWidth="1"/>
    <col min="12804" max="12804" width="26.6640625" style="8" bestFit="1" customWidth="1"/>
    <col min="12805" max="12805" width="9.5546875" style="8" customWidth="1"/>
    <col min="12806" max="13056" width="8.88671875" style="8"/>
    <col min="13057" max="13057" width="61.33203125" style="8" customWidth="1"/>
    <col min="13058" max="13058" width="23.44140625" style="8" customWidth="1"/>
    <col min="13059" max="13059" width="30" style="8" bestFit="1" customWidth="1"/>
    <col min="13060" max="13060" width="26.6640625" style="8" bestFit="1" customWidth="1"/>
    <col min="13061" max="13061" width="9.5546875" style="8" customWidth="1"/>
    <col min="13062" max="13312" width="8.88671875" style="8"/>
    <col min="13313" max="13313" width="61.33203125" style="8" customWidth="1"/>
    <col min="13314" max="13314" width="23.44140625" style="8" customWidth="1"/>
    <col min="13315" max="13315" width="30" style="8" bestFit="1" customWidth="1"/>
    <col min="13316" max="13316" width="26.6640625" style="8" bestFit="1" customWidth="1"/>
    <col min="13317" max="13317" width="9.5546875" style="8" customWidth="1"/>
    <col min="13318" max="13568" width="8.88671875" style="8"/>
    <col min="13569" max="13569" width="61.33203125" style="8" customWidth="1"/>
    <col min="13570" max="13570" width="23.44140625" style="8" customWidth="1"/>
    <col min="13571" max="13571" width="30" style="8" bestFit="1" customWidth="1"/>
    <col min="13572" max="13572" width="26.6640625" style="8" bestFit="1" customWidth="1"/>
    <col min="13573" max="13573" width="9.5546875" style="8" customWidth="1"/>
    <col min="13574" max="13824" width="8.88671875" style="8"/>
    <col min="13825" max="13825" width="61.33203125" style="8" customWidth="1"/>
    <col min="13826" max="13826" width="23.44140625" style="8" customWidth="1"/>
    <col min="13827" max="13827" width="30" style="8" bestFit="1" customWidth="1"/>
    <col min="13828" max="13828" width="26.6640625" style="8" bestFit="1" customWidth="1"/>
    <col min="13829" max="13829" width="9.5546875" style="8" customWidth="1"/>
    <col min="13830" max="14080" width="8.88671875" style="8"/>
    <col min="14081" max="14081" width="61.33203125" style="8" customWidth="1"/>
    <col min="14082" max="14082" width="23.44140625" style="8" customWidth="1"/>
    <col min="14083" max="14083" width="30" style="8" bestFit="1" customWidth="1"/>
    <col min="14084" max="14084" width="26.6640625" style="8" bestFit="1" customWidth="1"/>
    <col min="14085" max="14085" width="9.5546875" style="8" customWidth="1"/>
    <col min="14086" max="14336" width="8.88671875" style="8"/>
    <col min="14337" max="14337" width="61.33203125" style="8" customWidth="1"/>
    <col min="14338" max="14338" width="23.44140625" style="8" customWidth="1"/>
    <col min="14339" max="14339" width="30" style="8" bestFit="1" customWidth="1"/>
    <col min="14340" max="14340" width="26.6640625" style="8" bestFit="1" customWidth="1"/>
    <col min="14341" max="14341" width="9.5546875" style="8" customWidth="1"/>
    <col min="14342" max="14592" width="8.88671875" style="8"/>
    <col min="14593" max="14593" width="61.33203125" style="8" customWidth="1"/>
    <col min="14594" max="14594" width="23.44140625" style="8" customWidth="1"/>
    <col min="14595" max="14595" width="30" style="8" bestFit="1" customWidth="1"/>
    <col min="14596" max="14596" width="26.6640625" style="8" bestFit="1" customWidth="1"/>
    <col min="14597" max="14597" width="9.5546875" style="8" customWidth="1"/>
    <col min="14598" max="14848" width="8.88671875" style="8"/>
    <col min="14849" max="14849" width="61.33203125" style="8" customWidth="1"/>
    <col min="14850" max="14850" width="23.44140625" style="8" customWidth="1"/>
    <col min="14851" max="14851" width="30" style="8" bestFit="1" customWidth="1"/>
    <col min="14852" max="14852" width="26.6640625" style="8" bestFit="1" customWidth="1"/>
    <col min="14853" max="14853" width="9.5546875" style="8" customWidth="1"/>
    <col min="14854" max="15104" width="8.88671875" style="8"/>
    <col min="15105" max="15105" width="61.33203125" style="8" customWidth="1"/>
    <col min="15106" max="15106" width="23.44140625" style="8" customWidth="1"/>
    <col min="15107" max="15107" width="30" style="8" bestFit="1" customWidth="1"/>
    <col min="15108" max="15108" width="26.6640625" style="8" bestFit="1" customWidth="1"/>
    <col min="15109" max="15109" width="9.5546875" style="8" customWidth="1"/>
    <col min="15110" max="15360" width="8.88671875" style="8"/>
    <col min="15361" max="15361" width="61.33203125" style="8" customWidth="1"/>
    <col min="15362" max="15362" width="23.44140625" style="8" customWidth="1"/>
    <col min="15363" max="15363" width="30" style="8" bestFit="1" customWidth="1"/>
    <col min="15364" max="15364" width="26.6640625" style="8" bestFit="1" customWidth="1"/>
    <col min="15365" max="15365" width="9.5546875" style="8" customWidth="1"/>
    <col min="15366" max="15616" width="8.88671875" style="8"/>
    <col min="15617" max="15617" width="61.33203125" style="8" customWidth="1"/>
    <col min="15618" max="15618" width="23.44140625" style="8" customWidth="1"/>
    <col min="15619" max="15619" width="30" style="8" bestFit="1" customWidth="1"/>
    <col min="15620" max="15620" width="26.6640625" style="8" bestFit="1" customWidth="1"/>
    <col min="15621" max="15621" width="9.5546875" style="8" customWidth="1"/>
    <col min="15622" max="15872" width="8.88671875" style="8"/>
    <col min="15873" max="15873" width="61.33203125" style="8" customWidth="1"/>
    <col min="15874" max="15874" width="23.44140625" style="8" customWidth="1"/>
    <col min="15875" max="15875" width="30" style="8" bestFit="1" customWidth="1"/>
    <col min="15876" max="15876" width="26.6640625" style="8" bestFit="1" customWidth="1"/>
    <col min="15877" max="15877" width="9.5546875" style="8" customWidth="1"/>
    <col min="15878" max="16128" width="8.88671875" style="8"/>
    <col min="16129" max="16129" width="61.33203125" style="8" customWidth="1"/>
    <col min="16130" max="16130" width="23.44140625" style="8" customWidth="1"/>
    <col min="16131" max="16131" width="30" style="8" bestFit="1" customWidth="1"/>
    <col min="16132" max="16132" width="26.6640625" style="8" bestFit="1" customWidth="1"/>
    <col min="16133" max="16133" width="9.5546875" style="8" customWidth="1"/>
    <col min="16134" max="16384" width="8.88671875" style="8"/>
  </cols>
  <sheetData>
    <row r="1" spans="1:3" x14ac:dyDescent="0.3">
      <c r="A1" s="77" t="str">
        <f>INHOUD!A2</f>
        <v>Schooljaar 2021-2022</v>
      </c>
      <c r="B1" s="78"/>
    </row>
    <row r="2" spans="1:3" s="6" customFormat="1" ht="206.4" customHeight="1" x14ac:dyDescent="0.3">
      <c r="A2" s="175" t="s">
        <v>21</v>
      </c>
      <c r="B2" s="176"/>
      <c r="C2" s="5"/>
    </row>
    <row r="3" spans="1:3" s="7" customFormat="1" x14ac:dyDescent="0.3">
      <c r="A3" s="79"/>
      <c r="B3" s="79"/>
    </row>
    <row r="4" spans="1:3" s="7" customFormat="1" ht="14.4" customHeight="1" x14ac:dyDescent="0.3">
      <c r="A4" s="177" t="s">
        <v>4</v>
      </c>
      <c r="B4" s="177"/>
    </row>
    <row r="5" spans="1:3" s="7" customFormat="1" x14ac:dyDescent="0.3">
      <c r="A5" s="177" t="s">
        <v>22</v>
      </c>
      <c r="B5" s="177"/>
    </row>
    <row r="6" spans="1:3" s="9" customFormat="1" ht="15" thickBot="1" x14ac:dyDescent="0.35">
      <c r="A6" s="80"/>
      <c r="B6" s="81"/>
    </row>
    <row r="7" spans="1:3" ht="17.399999999999999" customHeight="1" x14ac:dyDescent="0.3">
      <c r="A7" s="82" t="s">
        <v>23</v>
      </c>
      <c r="B7" s="83" t="s">
        <v>24</v>
      </c>
    </row>
    <row r="8" spans="1:3" ht="15" customHeight="1" x14ac:dyDescent="0.3">
      <c r="A8" s="84" t="s">
        <v>25</v>
      </c>
      <c r="B8" s="85"/>
    </row>
    <row r="9" spans="1:3" ht="12.45" customHeight="1" x14ac:dyDescent="0.3">
      <c r="A9" s="86" t="s">
        <v>26</v>
      </c>
      <c r="B9" s="87">
        <v>717</v>
      </c>
    </row>
    <row r="10" spans="1:3" x14ac:dyDescent="0.3">
      <c r="A10" s="86" t="s">
        <v>27</v>
      </c>
      <c r="B10" s="87">
        <v>4212</v>
      </c>
    </row>
    <row r="11" spans="1:3" x14ac:dyDescent="0.3">
      <c r="A11" s="86" t="s">
        <v>28</v>
      </c>
      <c r="B11" s="87">
        <v>4408</v>
      </c>
    </row>
    <row r="12" spans="1:3" x14ac:dyDescent="0.3">
      <c r="A12" s="86" t="s">
        <v>29</v>
      </c>
      <c r="B12" s="87">
        <v>1961</v>
      </c>
    </row>
    <row r="13" spans="1:3" x14ac:dyDescent="0.3">
      <c r="A13" s="86" t="s">
        <v>30</v>
      </c>
      <c r="B13" s="87">
        <v>5752</v>
      </c>
    </row>
    <row r="14" spans="1:3" x14ac:dyDescent="0.3">
      <c r="A14" s="86" t="s">
        <v>31</v>
      </c>
      <c r="B14" s="87">
        <v>10665</v>
      </c>
    </row>
    <row r="15" spans="1:3" x14ac:dyDescent="0.3">
      <c r="A15" s="86" t="s">
        <v>32</v>
      </c>
      <c r="B15" s="87">
        <v>10321</v>
      </c>
    </row>
    <row r="16" spans="1:3" x14ac:dyDescent="0.3">
      <c r="A16" s="86" t="s">
        <v>33</v>
      </c>
      <c r="B16" s="87">
        <v>7056</v>
      </c>
    </row>
    <row r="17" spans="1:2" x14ac:dyDescent="0.3">
      <c r="A17" s="86" t="s">
        <v>34</v>
      </c>
      <c r="B17" s="87">
        <v>6960</v>
      </c>
    </row>
    <row r="18" spans="1:2" x14ac:dyDescent="0.3">
      <c r="A18" s="86" t="s">
        <v>35</v>
      </c>
      <c r="B18" s="87">
        <v>5765</v>
      </c>
    </row>
    <row r="19" spans="1:2" x14ac:dyDescent="0.3">
      <c r="A19" s="88" t="s">
        <v>36</v>
      </c>
      <c r="B19" s="89">
        <f>SUM(B9:B18)</f>
        <v>57817</v>
      </c>
    </row>
    <row r="20" spans="1:2" x14ac:dyDescent="0.3">
      <c r="A20" s="90" t="s">
        <v>37</v>
      </c>
      <c r="B20" s="91"/>
    </row>
    <row r="21" spans="1:2" x14ac:dyDescent="0.3">
      <c r="A21" s="86" t="s">
        <v>38</v>
      </c>
      <c r="B21" s="87">
        <v>7929</v>
      </c>
    </row>
    <row r="22" spans="1:2" x14ac:dyDescent="0.3">
      <c r="A22" s="86" t="s">
        <v>39</v>
      </c>
      <c r="B22" s="87">
        <v>12011</v>
      </c>
    </row>
    <row r="23" spans="1:2" x14ac:dyDescent="0.3">
      <c r="A23" s="86" t="s">
        <v>40</v>
      </c>
      <c r="B23" s="87">
        <v>6608</v>
      </c>
    </row>
    <row r="24" spans="1:2" x14ac:dyDescent="0.3">
      <c r="A24" s="88" t="s">
        <v>36</v>
      </c>
      <c r="B24" s="89">
        <f>SUM(B21:B23)</f>
        <v>26548</v>
      </c>
    </row>
    <row r="25" spans="1:2" x14ac:dyDescent="0.3">
      <c r="A25" s="90" t="s">
        <v>41</v>
      </c>
      <c r="B25" s="92"/>
    </row>
    <row r="26" spans="1:2" x14ac:dyDescent="0.3">
      <c r="A26" s="86" t="s">
        <v>42</v>
      </c>
      <c r="B26" s="87">
        <v>3645</v>
      </c>
    </row>
    <row r="27" spans="1:2" x14ac:dyDescent="0.3">
      <c r="A27" s="86" t="s">
        <v>43</v>
      </c>
      <c r="B27" s="87">
        <v>10421</v>
      </c>
    </row>
    <row r="28" spans="1:2" x14ac:dyDescent="0.3">
      <c r="A28" s="86" t="s">
        <v>44</v>
      </c>
      <c r="B28" s="87">
        <v>5475</v>
      </c>
    </row>
    <row r="29" spans="1:2" x14ac:dyDescent="0.3">
      <c r="A29" s="86" t="s">
        <v>45</v>
      </c>
      <c r="B29" s="87">
        <v>5011</v>
      </c>
    </row>
    <row r="30" spans="1:2" x14ac:dyDescent="0.3">
      <c r="A30" s="86" t="s">
        <v>46</v>
      </c>
      <c r="B30" s="87">
        <v>2504</v>
      </c>
    </row>
    <row r="31" spans="1:2" x14ac:dyDescent="0.3">
      <c r="A31" s="86"/>
      <c r="B31" s="89">
        <f>SUM(B26:B30)</f>
        <v>27056</v>
      </c>
    </row>
    <row r="32" spans="1:2" x14ac:dyDescent="0.3">
      <c r="A32" s="90" t="s">
        <v>47</v>
      </c>
      <c r="B32" s="91"/>
    </row>
    <row r="33" spans="1:5" s="10" customFormat="1" x14ac:dyDescent="0.3">
      <c r="A33" s="86" t="s">
        <v>48</v>
      </c>
      <c r="B33" s="87">
        <v>6496</v>
      </c>
      <c r="C33" s="8"/>
      <c r="D33" s="8"/>
      <c r="E33" s="8"/>
    </row>
    <row r="34" spans="1:5" ht="13.5" customHeight="1" x14ac:dyDescent="0.3">
      <c r="A34" s="86" t="s">
        <v>49</v>
      </c>
      <c r="B34" s="87">
        <v>7041</v>
      </c>
    </row>
    <row r="35" spans="1:5" x14ac:dyDescent="0.3">
      <c r="A35" s="86" t="s">
        <v>50</v>
      </c>
      <c r="B35" s="87">
        <v>9816</v>
      </c>
    </row>
    <row r="36" spans="1:5" x14ac:dyDescent="0.3">
      <c r="A36" s="86" t="s">
        <v>51</v>
      </c>
      <c r="B36" s="87">
        <v>12314</v>
      </c>
    </row>
    <row r="37" spans="1:5" x14ac:dyDescent="0.3">
      <c r="A37" s="86" t="s">
        <v>52</v>
      </c>
      <c r="B37" s="87">
        <v>6159</v>
      </c>
    </row>
    <row r="38" spans="1:5" x14ac:dyDescent="0.3">
      <c r="A38" s="86" t="s">
        <v>53</v>
      </c>
      <c r="B38" s="87">
        <v>6156</v>
      </c>
      <c r="D38" s="11"/>
      <c r="E38" s="12"/>
    </row>
    <row r="39" spans="1:5" x14ac:dyDescent="0.3">
      <c r="A39" s="86" t="s">
        <v>54</v>
      </c>
      <c r="B39" s="87">
        <v>17</v>
      </c>
    </row>
    <row r="40" spans="1:5" x14ac:dyDescent="0.3">
      <c r="A40" s="86" t="s">
        <v>55</v>
      </c>
      <c r="B40" s="87">
        <v>7034</v>
      </c>
    </row>
    <row r="41" spans="1:5" x14ac:dyDescent="0.3">
      <c r="A41" s="88" t="s">
        <v>36</v>
      </c>
      <c r="B41" s="89">
        <f>SUM(B33:B40)</f>
        <v>55033</v>
      </c>
    </row>
    <row r="42" spans="1:5" x14ac:dyDescent="0.3">
      <c r="A42" s="90" t="s">
        <v>56</v>
      </c>
      <c r="B42" s="91"/>
    </row>
    <row r="43" spans="1:5" x14ac:dyDescent="0.3">
      <c r="A43" s="86" t="s">
        <v>57</v>
      </c>
      <c r="B43" s="93">
        <v>7912</v>
      </c>
    </row>
    <row r="44" spans="1:5" x14ac:dyDescent="0.3">
      <c r="A44" s="86" t="s">
        <v>58</v>
      </c>
      <c r="B44" s="87">
        <v>8364</v>
      </c>
    </row>
    <row r="45" spans="1:5" x14ac:dyDescent="0.3">
      <c r="A45" s="88" t="s">
        <v>36</v>
      </c>
      <c r="B45" s="89">
        <f>SUM(B43:B44)</f>
        <v>16276</v>
      </c>
      <c r="C45" s="10"/>
    </row>
    <row r="46" spans="1:5" x14ac:dyDescent="0.3">
      <c r="A46" s="90" t="s">
        <v>59</v>
      </c>
      <c r="B46" s="91"/>
    </row>
    <row r="47" spans="1:5" x14ac:dyDescent="0.3">
      <c r="A47" s="86" t="s">
        <v>60</v>
      </c>
      <c r="B47" s="87">
        <v>4892</v>
      </c>
    </row>
    <row r="48" spans="1:5" x14ac:dyDescent="0.3">
      <c r="A48" s="86" t="s">
        <v>61</v>
      </c>
      <c r="B48" s="87">
        <v>7589</v>
      </c>
    </row>
    <row r="49" spans="1:2" x14ac:dyDescent="0.3">
      <c r="A49" s="86" t="s">
        <v>62</v>
      </c>
      <c r="B49" s="87">
        <v>3460</v>
      </c>
    </row>
    <row r="50" spans="1:2" x14ac:dyDescent="0.3">
      <c r="A50" s="86" t="s">
        <v>63</v>
      </c>
      <c r="B50" s="87">
        <v>2474</v>
      </c>
    </row>
    <row r="51" spans="1:2" x14ac:dyDescent="0.3">
      <c r="A51" s="86" t="s">
        <v>64</v>
      </c>
      <c r="B51" s="87">
        <v>12294</v>
      </c>
    </row>
    <row r="52" spans="1:2" x14ac:dyDescent="0.3">
      <c r="A52" s="86" t="s">
        <v>65</v>
      </c>
      <c r="B52" s="87">
        <v>6472</v>
      </c>
    </row>
    <row r="53" spans="1:2" x14ac:dyDescent="0.3">
      <c r="A53" s="88" t="s">
        <v>36</v>
      </c>
      <c r="B53" s="89">
        <f>SUM(B47:B52)</f>
        <v>37181</v>
      </c>
    </row>
    <row r="54" spans="1:2" x14ac:dyDescent="0.3">
      <c r="A54" s="94" t="s">
        <v>66</v>
      </c>
      <c r="B54" s="95">
        <f>SUM(B53,B45,B41,B31,B24,B19)</f>
        <v>219911</v>
      </c>
    </row>
    <row r="55" spans="1:2" x14ac:dyDescent="0.3">
      <c r="A55" s="96"/>
      <c r="B55" s="78"/>
    </row>
    <row r="56" spans="1:2" x14ac:dyDescent="0.3">
      <c r="A56" s="177" t="s">
        <v>13</v>
      </c>
      <c r="B56" s="177"/>
    </row>
    <row r="57" spans="1:2" x14ac:dyDescent="0.3">
      <c r="A57" s="177" t="s">
        <v>67</v>
      </c>
      <c r="B57" s="177"/>
    </row>
    <row r="58" spans="1:2" ht="15" thickBot="1" x14ac:dyDescent="0.35">
      <c r="A58" s="96"/>
      <c r="B58" s="78"/>
    </row>
    <row r="59" spans="1:2" x14ac:dyDescent="0.3">
      <c r="A59" s="97" t="s">
        <v>68</v>
      </c>
      <c r="B59" s="98" t="s">
        <v>24</v>
      </c>
    </row>
    <row r="60" spans="1:2" x14ac:dyDescent="0.3">
      <c r="A60" s="99" t="s">
        <v>25</v>
      </c>
      <c r="B60" s="87"/>
    </row>
    <row r="61" spans="1:2" x14ac:dyDescent="0.3">
      <c r="A61" s="100" t="s">
        <v>69</v>
      </c>
      <c r="B61" s="101">
        <v>6564</v>
      </c>
    </row>
    <row r="62" spans="1:2" x14ac:dyDescent="0.3">
      <c r="A62" s="100" t="s">
        <v>70</v>
      </c>
      <c r="B62" s="101">
        <v>1715</v>
      </c>
    </row>
    <row r="63" spans="1:2" x14ac:dyDescent="0.3">
      <c r="A63" s="100" t="s">
        <v>71</v>
      </c>
      <c r="B63" s="102">
        <v>2265</v>
      </c>
    </row>
    <row r="64" spans="1:2" x14ac:dyDescent="0.3">
      <c r="A64" s="94" t="s">
        <v>36</v>
      </c>
      <c r="B64" s="103">
        <f>SUM(B61:B63)</f>
        <v>10544</v>
      </c>
    </row>
    <row r="65" spans="1:6" x14ac:dyDescent="0.3">
      <c r="A65" s="99" t="s">
        <v>37</v>
      </c>
      <c r="B65" s="104"/>
    </row>
    <row r="66" spans="1:6" x14ac:dyDescent="0.3">
      <c r="A66" s="100" t="s">
        <v>72</v>
      </c>
      <c r="B66" s="104">
        <v>1713</v>
      </c>
    </row>
    <row r="67" spans="1:6" x14ac:dyDescent="0.3">
      <c r="A67" s="94" t="s">
        <v>36</v>
      </c>
      <c r="B67" s="105">
        <f>SUM(B66:B66)</f>
        <v>1713</v>
      </c>
    </row>
    <row r="68" spans="1:6" x14ac:dyDescent="0.3">
      <c r="A68" s="99" t="s">
        <v>41</v>
      </c>
      <c r="B68" s="103"/>
    </row>
    <row r="69" spans="1:6" x14ac:dyDescent="0.3">
      <c r="A69" s="100" t="s">
        <v>73</v>
      </c>
      <c r="B69" s="104">
        <v>1316</v>
      </c>
    </row>
    <row r="70" spans="1:6" x14ac:dyDescent="0.3">
      <c r="A70" s="100" t="s">
        <v>74</v>
      </c>
      <c r="B70" s="104">
        <v>3615</v>
      </c>
    </row>
    <row r="71" spans="1:6" x14ac:dyDescent="0.3">
      <c r="A71" s="94"/>
      <c r="B71" s="105">
        <f>SUM(B69:B70)</f>
        <v>4931</v>
      </c>
    </row>
    <row r="72" spans="1:6" x14ac:dyDescent="0.3">
      <c r="A72" s="99" t="s">
        <v>47</v>
      </c>
      <c r="B72" s="104"/>
    </row>
    <row r="73" spans="1:6" x14ac:dyDescent="0.3">
      <c r="A73" s="100" t="s">
        <v>75</v>
      </c>
      <c r="B73" s="104">
        <v>3190</v>
      </c>
    </row>
    <row r="74" spans="1:6" x14ac:dyDescent="0.3">
      <c r="A74" s="100" t="s">
        <v>76</v>
      </c>
      <c r="B74" s="104">
        <v>1868</v>
      </c>
    </row>
    <row r="75" spans="1:6" x14ac:dyDescent="0.3">
      <c r="A75" s="100" t="s">
        <v>77</v>
      </c>
      <c r="B75" s="104">
        <v>2122</v>
      </c>
    </row>
    <row r="76" spans="1:6" x14ac:dyDescent="0.3">
      <c r="A76" s="94" t="s">
        <v>36</v>
      </c>
      <c r="B76" s="105">
        <f>SUM(B73:B75)</f>
        <v>7180</v>
      </c>
    </row>
    <row r="77" spans="1:6" x14ac:dyDescent="0.3">
      <c r="A77" s="99" t="s">
        <v>78</v>
      </c>
      <c r="B77" s="104"/>
    </row>
    <row r="78" spans="1:6" s="10" customFormat="1" x14ac:dyDescent="0.3">
      <c r="A78" s="100" t="s">
        <v>79</v>
      </c>
      <c r="B78" s="104">
        <v>2361</v>
      </c>
      <c r="C78" s="8"/>
      <c r="D78" s="8"/>
      <c r="E78" s="8"/>
      <c r="F78" s="8"/>
    </row>
    <row r="79" spans="1:6" x14ac:dyDescent="0.3">
      <c r="A79" s="106" t="s">
        <v>80</v>
      </c>
      <c r="B79" s="104">
        <v>2320</v>
      </c>
    </row>
    <row r="80" spans="1:6" x14ac:dyDescent="0.3">
      <c r="A80" s="94" t="s">
        <v>36</v>
      </c>
      <c r="B80" s="105">
        <f>SUM(B78:B79)</f>
        <v>4681</v>
      </c>
    </row>
    <row r="81" spans="1:6" x14ac:dyDescent="0.3">
      <c r="A81" s="99" t="s">
        <v>59</v>
      </c>
      <c r="B81" s="104"/>
    </row>
    <row r="82" spans="1:6" x14ac:dyDescent="0.3">
      <c r="A82" s="100" t="s">
        <v>81</v>
      </c>
      <c r="B82" s="104">
        <v>3181</v>
      </c>
    </row>
    <row r="83" spans="1:6" x14ac:dyDescent="0.3">
      <c r="A83" s="100" t="s">
        <v>82</v>
      </c>
      <c r="B83" s="104">
        <v>1929</v>
      </c>
    </row>
    <row r="84" spans="1:6" x14ac:dyDescent="0.3">
      <c r="A84" s="94" t="s">
        <v>36</v>
      </c>
      <c r="B84" s="105">
        <f>SUM(B82:B83)</f>
        <v>5110</v>
      </c>
      <c r="F84" s="10"/>
    </row>
    <row r="85" spans="1:6" x14ac:dyDescent="0.3">
      <c r="A85" s="107" t="s">
        <v>66</v>
      </c>
      <c r="B85" s="92">
        <f>SUM(B84,B80,B76,B71,B67,B64)</f>
        <v>34159</v>
      </c>
    </row>
    <row r="90" spans="1:6" s="9" customFormat="1" x14ac:dyDescent="0.3">
      <c r="A90" s="13"/>
      <c r="B90" s="14"/>
      <c r="C90" s="8"/>
      <c r="D90" s="8"/>
      <c r="E90" s="8"/>
      <c r="F90" s="8"/>
    </row>
    <row r="93" spans="1:6" s="7" customFormat="1" x14ac:dyDescent="0.3">
      <c r="A93" s="13"/>
      <c r="B93" s="14"/>
      <c r="C93" s="8"/>
      <c r="D93" s="8"/>
      <c r="E93" s="8"/>
      <c r="F93" s="8"/>
    </row>
    <row r="94" spans="1:6" s="7" customFormat="1" x14ac:dyDescent="0.3">
      <c r="A94" s="13"/>
      <c r="B94" s="14"/>
      <c r="C94" s="8"/>
      <c r="D94" s="8"/>
      <c r="E94" s="8"/>
      <c r="F94" s="8"/>
    </row>
    <row r="96" spans="1:6" x14ac:dyDescent="0.3">
      <c r="F96" s="9"/>
    </row>
    <row r="98" spans="1:6" x14ac:dyDescent="0.3">
      <c r="C98" s="10"/>
    </row>
    <row r="99" spans="1:6" x14ac:dyDescent="0.3">
      <c r="F99" s="7"/>
    </row>
    <row r="100" spans="1:6" x14ac:dyDescent="0.3">
      <c r="F100" s="7"/>
    </row>
    <row r="102" spans="1:6" s="9" customFormat="1" x14ac:dyDescent="0.3">
      <c r="A102" s="13"/>
      <c r="B102" s="14"/>
      <c r="C102" s="8"/>
      <c r="D102" s="8"/>
      <c r="E102" s="8"/>
      <c r="F102" s="8"/>
    </row>
    <row r="103" spans="1:6" s="9" customFormat="1" x14ac:dyDescent="0.3">
      <c r="A103" s="13"/>
      <c r="B103" s="14"/>
      <c r="C103" s="8"/>
      <c r="D103" s="10"/>
      <c r="E103" s="10"/>
      <c r="F103" s="8"/>
    </row>
    <row r="108" spans="1:6" x14ac:dyDescent="0.3">
      <c r="F108" s="9"/>
    </row>
    <row r="109" spans="1:6" x14ac:dyDescent="0.3">
      <c r="F109" s="9"/>
    </row>
    <row r="110" spans="1:6" x14ac:dyDescent="0.3">
      <c r="C110" s="9"/>
    </row>
    <row r="113" spans="1:6" x14ac:dyDescent="0.3">
      <c r="C113" s="7"/>
    </row>
    <row r="114" spans="1:6" x14ac:dyDescent="0.3">
      <c r="C114" s="15"/>
    </row>
    <row r="115" spans="1:6" x14ac:dyDescent="0.3">
      <c r="D115" s="9"/>
      <c r="E115" s="9"/>
    </row>
    <row r="118" spans="1:6" x14ac:dyDescent="0.3">
      <c r="D118" s="7"/>
      <c r="E118" s="7"/>
    </row>
    <row r="119" spans="1:6" x14ac:dyDescent="0.3">
      <c r="D119" s="7"/>
      <c r="E119" s="7"/>
    </row>
    <row r="122" spans="1:6" x14ac:dyDescent="0.3">
      <c r="C122" s="9"/>
    </row>
    <row r="123" spans="1:6" x14ac:dyDescent="0.3">
      <c r="C123" s="9"/>
    </row>
    <row r="127" spans="1:6" x14ac:dyDescent="0.3">
      <c r="D127" s="9"/>
      <c r="E127" s="9"/>
    </row>
    <row r="128" spans="1:6" s="9" customFormat="1" ht="16.95" customHeight="1" x14ac:dyDescent="0.3">
      <c r="A128" s="13"/>
      <c r="B128" s="14"/>
      <c r="C128" s="8"/>
      <c r="F128" s="8"/>
    </row>
    <row r="129" spans="4:6" x14ac:dyDescent="0.3">
      <c r="D129" s="9"/>
      <c r="E129" s="9"/>
    </row>
    <row r="134" spans="4:6" x14ac:dyDescent="0.3">
      <c r="F134" s="9"/>
    </row>
    <row r="153" spans="3:5" x14ac:dyDescent="0.3">
      <c r="C153" s="9"/>
    </row>
    <row r="158" spans="3:5" x14ac:dyDescent="0.3">
      <c r="D158" s="9"/>
      <c r="E158" s="9"/>
    </row>
  </sheetData>
  <mergeCells count="5">
    <mergeCell ref="A2:B2"/>
    <mergeCell ref="A4:B4"/>
    <mergeCell ref="A5:B5"/>
    <mergeCell ref="A56:B56"/>
    <mergeCell ref="A57:B57"/>
  </mergeCells>
  <printOptions horizontalCentered="1"/>
  <pageMargins left="0" right="0" top="0" bottom="0" header="0.31496062992125984" footer="0.31496062992125984"/>
  <pageSetup paperSize="9" scale="70"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BC6F-3548-48C9-8C4A-507687862DE8}">
  <dimension ref="A1:J443"/>
  <sheetViews>
    <sheetView zoomScaleNormal="100" workbookViewId="0"/>
  </sheetViews>
  <sheetFormatPr defaultColWidth="9.109375" defaultRowHeight="12.75" customHeight="1" x14ac:dyDescent="0.25"/>
  <cols>
    <col min="1" max="1" width="2" style="3" customWidth="1"/>
    <col min="2" max="2" width="49.6640625" style="2" customWidth="1"/>
    <col min="3" max="6" width="9.88671875" style="108" customWidth="1"/>
    <col min="7" max="256" width="9.109375" style="2"/>
    <col min="257" max="257" width="2" style="2" customWidth="1"/>
    <col min="258" max="258" width="49.6640625" style="2" customWidth="1"/>
    <col min="259" max="262" width="9.88671875" style="2" customWidth="1"/>
    <col min="263" max="512" width="9.109375" style="2"/>
    <col min="513" max="513" width="2" style="2" customWidth="1"/>
    <col min="514" max="514" width="49.6640625" style="2" customWidth="1"/>
    <col min="515" max="518" width="9.88671875" style="2" customWidth="1"/>
    <col min="519" max="768" width="9.109375" style="2"/>
    <col min="769" max="769" width="2" style="2" customWidth="1"/>
    <col min="770" max="770" width="49.6640625" style="2" customWidth="1"/>
    <col min="771" max="774" width="9.88671875" style="2" customWidth="1"/>
    <col min="775" max="1024" width="9.109375" style="2"/>
    <col min="1025" max="1025" width="2" style="2" customWidth="1"/>
    <col min="1026" max="1026" width="49.6640625" style="2" customWidth="1"/>
    <col min="1027" max="1030" width="9.88671875" style="2" customWidth="1"/>
    <col min="1031" max="1280" width="9.109375" style="2"/>
    <col min="1281" max="1281" width="2" style="2" customWidth="1"/>
    <col min="1282" max="1282" width="49.6640625" style="2" customWidth="1"/>
    <col min="1283" max="1286" width="9.88671875" style="2" customWidth="1"/>
    <col min="1287" max="1536" width="9.109375" style="2"/>
    <col min="1537" max="1537" width="2" style="2" customWidth="1"/>
    <col min="1538" max="1538" width="49.6640625" style="2" customWidth="1"/>
    <col min="1539" max="1542" width="9.88671875" style="2" customWidth="1"/>
    <col min="1543" max="1792" width="9.109375" style="2"/>
    <col min="1793" max="1793" width="2" style="2" customWidth="1"/>
    <col min="1794" max="1794" width="49.6640625" style="2" customWidth="1"/>
    <col min="1795" max="1798" width="9.88671875" style="2" customWidth="1"/>
    <col min="1799" max="2048" width="9.109375" style="2"/>
    <col min="2049" max="2049" width="2" style="2" customWidth="1"/>
    <col min="2050" max="2050" width="49.6640625" style="2" customWidth="1"/>
    <col min="2051" max="2054" width="9.88671875" style="2" customWidth="1"/>
    <col min="2055" max="2304" width="9.109375" style="2"/>
    <col min="2305" max="2305" width="2" style="2" customWidth="1"/>
    <col min="2306" max="2306" width="49.6640625" style="2" customWidth="1"/>
    <col min="2307" max="2310" width="9.88671875" style="2" customWidth="1"/>
    <col min="2311" max="2560" width="9.109375" style="2"/>
    <col min="2561" max="2561" width="2" style="2" customWidth="1"/>
    <col min="2562" max="2562" width="49.6640625" style="2" customWidth="1"/>
    <col min="2563" max="2566" width="9.88671875" style="2" customWidth="1"/>
    <col min="2567" max="2816" width="9.109375" style="2"/>
    <col min="2817" max="2817" width="2" style="2" customWidth="1"/>
    <col min="2818" max="2818" width="49.6640625" style="2" customWidth="1"/>
    <col min="2819" max="2822" width="9.88671875" style="2" customWidth="1"/>
    <col min="2823" max="3072" width="9.109375" style="2"/>
    <col min="3073" max="3073" width="2" style="2" customWidth="1"/>
    <col min="3074" max="3074" width="49.6640625" style="2" customWidth="1"/>
    <col min="3075" max="3078" width="9.88671875" style="2" customWidth="1"/>
    <col min="3079" max="3328" width="9.109375" style="2"/>
    <col min="3329" max="3329" width="2" style="2" customWidth="1"/>
    <col min="3330" max="3330" width="49.6640625" style="2" customWidth="1"/>
    <col min="3331" max="3334" width="9.88671875" style="2" customWidth="1"/>
    <col min="3335" max="3584" width="9.109375" style="2"/>
    <col min="3585" max="3585" width="2" style="2" customWidth="1"/>
    <col min="3586" max="3586" width="49.6640625" style="2" customWidth="1"/>
    <col min="3587" max="3590" width="9.88671875" style="2" customWidth="1"/>
    <col min="3591" max="3840" width="9.109375" style="2"/>
    <col min="3841" max="3841" width="2" style="2" customWidth="1"/>
    <col min="3842" max="3842" width="49.6640625" style="2" customWidth="1"/>
    <col min="3843" max="3846" width="9.88671875" style="2" customWidth="1"/>
    <col min="3847" max="4096" width="9.109375" style="2"/>
    <col min="4097" max="4097" width="2" style="2" customWidth="1"/>
    <col min="4098" max="4098" width="49.6640625" style="2" customWidth="1"/>
    <col min="4099" max="4102" width="9.88671875" style="2" customWidth="1"/>
    <col min="4103" max="4352" width="9.109375" style="2"/>
    <col min="4353" max="4353" width="2" style="2" customWidth="1"/>
    <col min="4354" max="4354" width="49.6640625" style="2" customWidth="1"/>
    <col min="4355" max="4358" width="9.88671875" style="2" customWidth="1"/>
    <col min="4359" max="4608" width="9.109375" style="2"/>
    <col min="4609" max="4609" width="2" style="2" customWidth="1"/>
    <col min="4610" max="4610" width="49.6640625" style="2" customWidth="1"/>
    <col min="4611" max="4614" width="9.88671875" style="2" customWidth="1"/>
    <col min="4615" max="4864" width="9.109375" style="2"/>
    <col min="4865" max="4865" width="2" style="2" customWidth="1"/>
    <col min="4866" max="4866" width="49.6640625" style="2" customWidth="1"/>
    <col min="4867" max="4870" width="9.88671875" style="2" customWidth="1"/>
    <col min="4871" max="5120" width="9.109375" style="2"/>
    <col min="5121" max="5121" width="2" style="2" customWidth="1"/>
    <col min="5122" max="5122" width="49.6640625" style="2" customWidth="1"/>
    <col min="5123" max="5126" width="9.88671875" style="2" customWidth="1"/>
    <col min="5127" max="5376" width="9.109375" style="2"/>
    <col min="5377" max="5377" width="2" style="2" customWidth="1"/>
    <col min="5378" max="5378" width="49.6640625" style="2" customWidth="1"/>
    <col min="5379" max="5382" width="9.88671875" style="2" customWidth="1"/>
    <col min="5383" max="5632" width="9.109375" style="2"/>
    <col min="5633" max="5633" width="2" style="2" customWidth="1"/>
    <col min="5634" max="5634" width="49.6640625" style="2" customWidth="1"/>
    <col min="5635" max="5638" width="9.88671875" style="2" customWidth="1"/>
    <col min="5639" max="5888" width="9.109375" style="2"/>
    <col min="5889" max="5889" width="2" style="2" customWidth="1"/>
    <col min="5890" max="5890" width="49.6640625" style="2" customWidth="1"/>
    <col min="5891" max="5894" width="9.88671875" style="2" customWidth="1"/>
    <col min="5895" max="6144" width="9.109375" style="2"/>
    <col min="6145" max="6145" width="2" style="2" customWidth="1"/>
    <col min="6146" max="6146" width="49.6640625" style="2" customWidth="1"/>
    <col min="6147" max="6150" width="9.88671875" style="2" customWidth="1"/>
    <col min="6151" max="6400" width="9.109375" style="2"/>
    <col min="6401" max="6401" width="2" style="2" customWidth="1"/>
    <col min="6402" max="6402" width="49.6640625" style="2" customWidth="1"/>
    <col min="6403" max="6406" width="9.88671875" style="2" customWidth="1"/>
    <col min="6407" max="6656" width="9.109375" style="2"/>
    <col min="6657" max="6657" width="2" style="2" customWidth="1"/>
    <col min="6658" max="6658" width="49.6640625" style="2" customWidth="1"/>
    <col min="6659" max="6662" width="9.88671875" style="2" customWidth="1"/>
    <col min="6663" max="6912" width="9.109375" style="2"/>
    <col min="6913" max="6913" width="2" style="2" customWidth="1"/>
    <col min="6914" max="6914" width="49.6640625" style="2" customWidth="1"/>
    <col min="6915" max="6918" width="9.88671875" style="2" customWidth="1"/>
    <col min="6919" max="7168" width="9.109375" style="2"/>
    <col min="7169" max="7169" width="2" style="2" customWidth="1"/>
    <col min="7170" max="7170" width="49.6640625" style="2" customWidth="1"/>
    <col min="7171" max="7174" width="9.88671875" style="2" customWidth="1"/>
    <col min="7175" max="7424" width="9.109375" style="2"/>
    <col min="7425" max="7425" width="2" style="2" customWidth="1"/>
    <col min="7426" max="7426" width="49.6640625" style="2" customWidth="1"/>
    <col min="7427" max="7430" width="9.88671875" style="2" customWidth="1"/>
    <col min="7431" max="7680" width="9.109375" style="2"/>
    <col min="7681" max="7681" width="2" style="2" customWidth="1"/>
    <col min="7682" max="7682" width="49.6640625" style="2" customWidth="1"/>
    <col min="7683" max="7686" width="9.88671875" style="2" customWidth="1"/>
    <col min="7687" max="7936" width="9.109375" style="2"/>
    <col min="7937" max="7937" width="2" style="2" customWidth="1"/>
    <col min="7938" max="7938" width="49.6640625" style="2" customWidth="1"/>
    <col min="7939" max="7942" width="9.88671875" style="2" customWidth="1"/>
    <col min="7943" max="8192" width="9.109375" style="2"/>
    <col min="8193" max="8193" width="2" style="2" customWidth="1"/>
    <col min="8194" max="8194" width="49.6640625" style="2" customWidth="1"/>
    <col min="8195" max="8198" width="9.88671875" style="2" customWidth="1"/>
    <col min="8199" max="8448" width="9.109375" style="2"/>
    <col min="8449" max="8449" width="2" style="2" customWidth="1"/>
    <col min="8450" max="8450" width="49.6640625" style="2" customWidth="1"/>
    <col min="8451" max="8454" width="9.88671875" style="2" customWidth="1"/>
    <col min="8455" max="8704" width="9.109375" style="2"/>
    <col min="8705" max="8705" width="2" style="2" customWidth="1"/>
    <col min="8706" max="8706" width="49.6640625" style="2" customWidth="1"/>
    <col min="8707" max="8710" width="9.88671875" style="2" customWidth="1"/>
    <col min="8711" max="8960" width="9.109375" style="2"/>
    <col min="8961" max="8961" width="2" style="2" customWidth="1"/>
    <col min="8962" max="8962" width="49.6640625" style="2" customWidth="1"/>
    <col min="8963" max="8966" width="9.88671875" style="2" customWidth="1"/>
    <col min="8967" max="9216" width="9.109375" style="2"/>
    <col min="9217" max="9217" width="2" style="2" customWidth="1"/>
    <col min="9218" max="9218" width="49.6640625" style="2" customWidth="1"/>
    <col min="9219" max="9222" width="9.88671875" style="2" customWidth="1"/>
    <col min="9223" max="9472" width="9.109375" style="2"/>
    <col min="9473" max="9473" width="2" style="2" customWidth="1"/>
    <col min="9474" max="9474" width="49.6640625" style="2" customWidth="1"/>
    <col min="9475" max="9478" width="9.88671875" style="2" customWidth="1"/>
    <col min="9479" max="9728" width="9.109375" style="2"/>
    <col min="9729" max="9729" width="2" style="2" customWidth="1"/>
    <col min="9730" max="9730" width="49.6640625" style="2" customWidth="1"/>
    <col min="9731" max="9734" width="9.88671875" style="2" customWidth="1"/>
    <col min="9735" max="9984" width="9.109375" style="2"/>
    <col min="9985" max="9985" width="2" style="2" customWidth="1"/>
    <col min="9986" max="9986" width="49.6640625" style="2" customWidth="1"/>
    <col min="9987" max="9990" width="9.88671875" style="2" customWidth="1"/>
    <col min="9991" max="10240" width="9.109375" style="2"/>
    <col min="10241" max="10241" width="2" style="2" customWidth="1"/>
    <col min="10242" max="10242" width="49.6640625" style="2" customWidth="1"/>
    <col min="10243" max="10246" width="9.88671875" style="2" customWidth="1"/>
    <col min="10247" max="10496" width="9.109375" style="2"/>
    <col min="10497" max="10497" width="2" style="2" customWidth="1"/>
    <col min="10498" max="10498" width="49.6640625" style="2" customWidth="1"/>
    <col min="10499" max="10502" width="9.88671875" style="2" customWidth="1"/>
    <col min="10503" max="10752" width="9.109375" style="2"/>
    <col min="10753" max="10753" width="2" style="2" customWidth="1"/>
    <col min="10754" max="10754" width="49.6640625" style="2" customWidth="1"/>
    <col min="10755" max="10758" width="9.88671875" style="2" customWidth="1"/>
    <col min="10759" max="11008" width="9.109375" style="2"/>
    <col min="11009" max="11009" width="2" style="2" customWidth="1"/>
    <col min="11010" max="11010" width="49.6640625" style="2" customWidth="1"/>
    <col min="11011" max="11014" width="9.88671875" style="2" customWidth="1"/>
    <col min="11015" max="11264" width="9.109375" style="2"/>
    <col min="11265" max="11265" width="2" style="2" customWidth="1"/>
    <col min="11266" max="11266" width="49.6640625" style="2" customWidth="1"/>
    <col min="11267" max="11270" width="9.88671875" style="2" customWidth="1"/>
    <col min="11271" max="11520" width="9.109375" style="2"/>
    <col min="11521" max="11521" width="2" style="2" customWidth="1"/>
    <col min="11522" max="11522" width="49.6640625" style="2" customWidth="1"/>
    <col min="11523" max="11526" width="9.88671875" style="2" customWidth="1"/>
    <col min="11527" max="11776" width="9.109375" style="2"/>
    <col min="11777" max="11777" width="2" style="2" customWidth="1"/>
    <col min="11778" max="11778" width="49.6640625" style="2" customWidth="1"/>
    <col min="11779" max="11782" width="9.88671875" style="2" customWidth="1"/>
    <col min="11783" max="12032" width="9.109375" style="2"/>
    <col min="12033" max="12033" width="2" style="2" customWidth="1"/>
    <col min="12034" max="12034" width="49.6640625" style="2" customWidth="1"/>
    <col min="12035" max="12038" width="9.88671875" style="2" customWidth="1"/>
    <col min="12039" max="12288" width="9.109375" style="2"/>
    <col min="12289" max="12289" width="2" style="2" customWidth="1"/>
    <col min="12290" max="12290" width="49.6640625" style="2" customWidth="1"/>
    <col min="12291" max="12294" width="9.88671875" style="2" customWidth="1"/>
    <col min="12295" max="12544" width="9.109375" style="2"/>
    <col min="12545" max="12545" width="2" style="2" customWidth="1"/>
    <col min="12546" max="12546" width="49.6640625" style="2" customWidth="1"/>
    <col min="12547" max="12550" width="9.88671875" style="2" customWidth="1"/>
    <col min="12551" max="12800" width="9.109375" style="2"/>
    <col min="12801" max="12801" width="2" style="2" customWidth="1"/>
    <col min="12802" max="12802" width="49.6640625" style="2" customWidth="1"/>
    <col min="12803" max="12806" width="9.88671875" style="2" customWidth="1"/>
    <col min="12807" max="13056" width="9.109375" style="2"/>
    <col min="13057" max="13057" width="2" style="2" customWidth="1"/>
    <col min="13058" max="13058" width="49.6640625" style="2" customWidth="1"/>
    <col min="13059" max="13062" width="9.88671875" style="2" customWidth="1"/>
    <col min="13063" max="13312" width="9.109375" style="2"/>
    <col min="13313" max="13313" width="2" style="2" customWidth="1"/>
    <col min="13314" max="13314" width="49.6640625" style="2" customWidth="1"/>
    <col min="13315" max="13318" width="9.88671875" style="2" customWidth="1"/>
    <col min="13319" max="13568" width="9.109375" style="2"/>
    <col min="13569" max="13569" width="2" style="2" customWidth="1"/>
    <col min="13570" max="13570" width="49.6640625" style="2" customWidth="1"/>
    <col min="13571" max="13574" width="9.88671875" style="2" customWidth="1"/>
    <col min="13575" max="13824" width="9.109375" style="2"/>
    <col min="13825" max="13825" width="2" style="2" customWidth="1"/>
    <col min="13826" max="13826" width="49.6640625" style="2" customWidth="1"/>
    <col min="13827" max="13830" width="9.88671875" style="2" customWidth="1"/>
    <col min="13831" max="14080" width="9.109375" style="2"/>
    <col min="14081" max="14081" width="2" style="2" customWidth="1"/>
    <col min="14082" max="14082" width="49.6640625" style="2" customWidth="1"/>
    <col min="14083" max="14086" width="9.88671875" style="2" customWidth="1"/>
    <col min="14087" max="14336" width="9.109375" style="2"/>
    <col min="14337" max="14337" width="2" style="2" customWidth="1"/>
    <col min="14338" max="14338" width="49.6640625" style="2" customWidth="1"/>
    <col min="14339" max="14342" width="9.88671875" style="2" customWidth="1"/>
    <col min="14343" max="14592" width="9.109375" style="2"/>
    <col min="14593" max="14593" width="2" style="2" customWidth="1"/>
    <col min="14594" max="14594" width="49.6640625" style="2" customWidth="1"/>
    <col min="14595" max="14598" width="9.88671875" style="2" customWidth="1"/>
    <col min="14599" max="14848" width="9.109375" style="2"/>
    <col min="14849" max="14849" width="2" style="2" customWidth="1"/>
    <col min="14850" max="14850" width="49.6640625" style="2" customWidth="1"/>
    <col min="14851" max="14854" width="9.88671875" style="2" customWidth="1"/>
    <col min="14855" max="15104" width="9.109375" style="2"/>
    <col min="15105" max="15105" width="2" style="2" customWidth="1"/>
    <col min="15106" max="15106" width="49.6640625" style="2" customWidth="1"/>
    <col min="15107" max="15110" width="9.88671875" style="2" customWidth="1"/>
    <col min="15111" max="15360" width="9.109375" style="2"/>
    <col min="15361" max="15361" width="2" style="2" customWidth="1"/>
    <col min="15362" max="15362" width="49.6640625" style="2" customWidth="1"/>
    <col min="15363" max="15366" width="9.88671875" style="2" customWidth="1"/>
    <col min="15367" max="15616" width="9.109375" style="2"/>
    <col min="15617" max="15617" width="2" style="2" customWidth="1"/>
    <col min="15618" max="15618" width="49.6640625" style="2" customWidth="1"/>
    <col min="15619" max="15622" width="9.88671875" style="2" customWidth="1"/>
    <col min="15623" max="15872" width="9.109375" style="2"/>
    <col min="15873" max="15873" width="2" style="2" customWidth="1"/>
    <col min="15874" max="15874" width="49.6640625" style="2" customWidth="1"/>
    <col min="15875" max="15878" width="9.88671875" style="2" customWidth="1"/>
    <col min="15879" max="16128" width="9.109375" style="2"/>
    <col min="16129" max="16129" width="2" style="2" customWidth="1"/>
    <col min="16130" max="16130" width="49.6640625" style="2" customWidth="1"/>
    <col min="16131" max="16134" width="9.88671875" style="2" customWidth="1"/>
    <col min="16135" max="16384" width="9.109375" style="2"/>
  </cols>
  <sheetData>
    <row r="1" spans="1:7" ht="12.75" customHeight="1" x14ac:dyDescent="0.25">
      <c r="A1" s="3" t="str">
        <f>INHOUD!A2</f>
        <v>Schooljaar 2021-2022</v>
      </c>
    </row>
    <row r="2" spans="1:7" ht="12.75" customHeight="1" x14ac:dyDescent="0.25">
      <c r="A2" s="179" t="s">
        <v>4</v>
      </c>
      <c r="B2" s="179"/>
      <c r="C2" s="179"/>
      <c r="D2" s="179"/>
      <c r="E2" s="179"/>
      <c r="F2" s="179"/>
    </row>
    <row r="3" spans="1:7" ht="12.75" customHeight="1" x14ac:dyDescent="0.25">
      <c r="B3" s="16"/>
      <c r="C3" s="109"/>
      <c r="D3" s="109"/>
      <c r="E3" s="109"/>
      <c r="F3" s="109"/>
    </row>
    <row r="4" spans="1:7" ht="12.75" customHeight="1" x14ac:dyDescent="0.25">
      <c r="A4" s="179" t="s">
        <v>83</v>
      </c>
      <c r="B4" s="179"/>
      <c r="C4" s="179"/>
      <c r="D4" s="179"/>
      <c r="E4" s="179"/>
      <c r="F4" s="179"/>
    </row>
    <row r="5" spans="1:7" ht="12.75" customHeight="1" thickBot="1" x14ac:dyDescent="0.3"/>
    <row r="6" spans="1:7" ht="12.75" customHeight="1" x14ac:dyDescent="0.25">
      <c r="A6" s="18" t="s">
        <v>84</v>
      </c>
      <c r="B6" s="19"/>
      <c r="C6" s="180"/>
      <c r="D6" s="181"/>
      <c r="E6" s="181"/>
      <c r="F6" s="181"/>
    </row>
    <row r="7" spans="1:7" ht="12.75" customHeight="1" x14ac:dyDescent="0.25">
      <c r="A7" s="20"/>
      <c r="B7" s="21" t="s">
        <v>85</v>
      </c>
      <c r="C7" s="110" t="s">
        <v>86</v>
      </c>
      <c r="D7" s="122" t="s">
        <v>87</v>
      </c>
      <c r="E7" s="122" t="s">
        <v>88</v>
      </c>
      <c r="F7" s="122" t="s">
        <v>89</v>
      </c>
    </row>
    <row r="8" spans="1:7" ht="12.75" customHeight="1" x14ac:dyDescent="0.25">
      <c r="A8" s="22" t="s">
        <v>90</v>
      </c>
      <c r="C8" s="111"/>
      <c r="D8" s="123"/>
      <c r="E8" s="123"/>
      <c r="F8" s="123"/>
    </row>
    <row r="9" spans="1:7" ht="12.75" customHeight="1" x14ac:dyDescent="0.25">
      <c r="B9" s="23" t="s">
        <v>90</v>
      </c>
      <c r="C9" s="112">
        <v>4345</v>
      </c>
      <c r="D9" s="124">
        <v>5124</v>
      </c>
      <c r="E9" s="124">
        <v>4</v>
      </c>
      <c r="F9" s="131">
        <v>9473</v>
      </c>
      <c r="G9" s="38"/>
    </row>
    <row r="10" spans="1:7" ht="12.75" customHeight="1" x14ac:dyDescent="0.25">
      <c r="B10" s="23" t="s">
        <v>91</v>
      </c>
      <c r="C10" s="112">
        <v>8</v>
      </c>
      <c r="D10" s="124">
        <v>18</v>
      </c>
      <c r="E10" s="108">
        <v>0</v>
      </c>
      <c r="F10" s="131">
        <v>26</v>
      </c>
      <c r="G10" s="38"/>
    </row>
    <row r="11" spans="1:7" ht="12.75" customHeight="1" x14ac:dyDescent="0.25">
      <c r="B11" s="23" t="s">
        <v>92</v>
      </c>
      <c r="C11" s="112">
        <v>33</v>
      </c>
      <c r="D11" s="124">
        <v>49</v>
      </c>
      <c r="E11" s="108">
        <v>0</v>
      </c>
      <c r="F11" s="131">
        <v>82</v>
      </c>
      <c r="G11" s="38"/>
    </row>
    <row r="12" spans="1:7" ht="12.75" customHeight="1" x14ac:dyDescent="0.25">
      <c r="B12" s="25" t="s">
        <v>36</v>
      </c>
      <c r="C12" s="113">
        <f>SUM(C9:C11)</f>
        <v>4386</v>
      </c>
      <c r="D12" s="125">
        <f t="shared" ref="D12:F12" si="0">SUM(D9:D11)</f>
        <v>5191</v>
      </c>
      <c r="E12" s="125">
        <f t="shared" si="0"/>
        <v>4</v>
      </c>
      <c r="F12" s="125">
        <f t="shared" si="0"/>
        <v>9581</v>
      </c>
      <c r="G12" s="38"/>
    </row>
    <row r="13" spans="1:7" ht="12.75" customHeight="1" x14ac:dyDescent="0.25">
      <c r="A13" s="22" t="s">
        <v>93</v>
      </c>
      <c r="B13" s="26"/>
      <c r="C13" s="114"/>
      <c r="D13" s="121"/>
      <c r="E13" s="121"/>
      <c r="F13" s="121"/>
      <c r="G13" s="38"/>
    </row>
    <row r="14" spans="1:7" ht="12.75" customHeight="1" x14ac:dyDescent="0.25">
      <c r="B14" s="23" t="s">
        <v>94</v>
      </c>
      <c r="C14" s="112">
        <v>36</v>
      </c>
      <c r="D14" s="124">
        <v>107</v>
      </c>
      <c r="E14" s="124">
        <v>0</v>
      </c>
      <c r="F14" s="131">
        <v>143</v>
      </c>
      <c r="G14" s="38"/>
    </row>
    <row r="15" spans="1:7" ht="12.75" customHeight="1" x14ac:dyDescent="0.25">
      <c r="B15" s="23" t="s">
        <v>95</v>
      </c>
      <c r="C15" s="112">
        <v>229</v>
      </c>
      <c r="D15" s="124">
        <v>453</v>
      </c>
      <c r="E15" s="108">
        <v>0</v>
      </c>
      <c r="F15" s="131">
        <v>682</v>
      </c>
      <c r="G15" s="38"/>
    </row>
    <row r="16" spans="1:7" ht="12.75" customHeight="1" x14ac:dyDescent="0.25">
      <c r="B16" s="23" t="s">
        <v>96</v>
      </c>
      <c r="C16" s="112">
        <v>20</v>
      </c>
      <c r="D16" s="124">
        <v>37</v>
      </c>
      <c r="E16" s="108">
        <v>0</v>
      </c>
      <c r="F16" s="131">
        <v>57</v>
      </c>
      <c r="G16" s="38"/>
    </row>
    <row r="17" spans="1:7" ht="12.75" customHeight="1" x14ac:dyDescent="0.25">
      <c r="B17" s="23" t="s">
        <v>97</v>
      </c>
      <c r="C17" s="112">
        <v>35</v>
      </c>
      <c r="D17" s="124">
        <v>88</v>
      </c>
      <c r="E17" s="124">
        <v>0</v>
      </c>
      <c r="F17" s="131">
        <v>123</v>
      </c>
      <c r="G17" s="38"/>
    </row>
    <row r="18" spans="1:7" ht="12.75" customHeight="1" x14ac:dyDescent="0.25">
      <c r="B18" s="23" t="s">
        <v>98</v>
      </c>
      <c r="C18" s="112">
        <v>47</v>
      </c>
      <c r="D18" s="124">
        <v>610</v>
      </c>
      <c r="E18" s="108">
        <v>0</v>
      </c>
      <c r="F18" s="131">
        <v>657</v>
      </c>
      <c r="G18" s="38"/>
    </row>
    <row r="19" spans="1:7" ht="12.75" customHeight="1" x14ac:dyDescent="0.25">
      <c r="A19" s="22"/>
      <c r="B19" s="23" t="s">
        <v>99</v>
      </c>
      <c r="C19" s="112">
        <v>1</v>
      </c>
      <c r="D19" s="124">
        <v>9</v>
      </c>
      <c r="E19" s="108">
        <v>0</v>
      </c>
      <c r="F19" s="131">
        <v>10</v>
      </c>
      <c r="G19" s="38"/>
    </row>
    <row r="20" spans="1:7" ht="12.75" customHeight="1" x14ac:dyDescent="0.25">
      <c r="B20" s="23" t="s">
        <v>100</v>
      </c>
      <c r="C20" s="112">
        <v>179</v>
      </c>
      <c r="D20" s="124">
        <v>452</v>
      </c>
      <c r="E20" s="108">
        <v>0</v>
      </c>
      <c r="F20" s="131">
        <v>631</v>
      </c>
      <c r="G20" s="38"/>
    </row>
    <row r="21" spans="1:7" ht="12.75" customHeight="1" x14ac:dyDescent="0.25">
      <c r="B21" s="23" t="s">
        <v>101</v>
      </c>
      <c r="C21" s="112">
        <v>19</v>
      </c>
      <c r="D21" s="108">
        <v>58</v>
      </c>
      <c r="E21" s="108">
        <v>0</v>
      </c>
      <c r="F21" s="131">
        <v>77</v>
      </c>
      <c r="G21" s="38"/>
    </row>
    <row r="22" spans="1:7" ht="12.75" customHeight="1" x14ac:dyDescent="0.25">
      <c r="B22" s="23" t="s">
        <v>102</v>
      </c>
      <c r="C22" s="112">
        <v>100</v>
      </c>
      <c r="D22" s="124">
        <v>107</v>
      </c>
      <c r="E22" s="124">
        <v>0</v>
      </c>
      <c r="F22" s="131">
        <v>207</v>
      </c>
      <c r="G22" s="38"/>
    </row>
    <row r="23" spans="1:7" ht="12.75" customHeight="1" x14ac:dyDescent="0.25">
      <c r="B23" s="25" t="s">
        <v>36</v>
      </c>
      <c r="C23" s="115">
        <f>SUM(C14:C22)</f>
        <v>666</v>
      </c>
      <c r="D23" s="126">
        <f>SUM(D14:D22)</f>
        <v>1921</v>
      </c>
      <c r="E23" s="130">
        <f>SUM(E14:E22)</f>
        <v>0</v>
      </c>
      <c r="F23" s="132">
        <f>SUM(F14:F22)</f>
        <v>2587</v>
      </c>
      <c r="G23" s="38"/>
    </row>
    <row r="24" spans="1:7" ht="12.75" customHeight="1" x14ac:dyDescent="0.25">
      <c r="A24" s="3" t="s">
        <v>103</v>
      </c>
      <c r="B24" s="23"/>
      <c r="C24" s="112"/>
      <c r="D24" s="124"/>
      <c r="F24" s="131"/>
      <c r="G24" s="38"/>
    </row>
    <row r="25" spans="1:7" ht="12.75" customHeight="1" x14ac:dyDescent="0.25">
      <c r="B25" s="23" t="s">
        <v>104</v>
      </c>
      <c r="C25" s="112">
        <v>40</v>
      </c>
      <c r="D25" s="124">
        <v>11</v>
      </c>
      <c r="E25" s="124">
        <v>0</v>
      </c>
      <c r="F25" s="131">
        <v>51</v>
      </c>
      <c r="G25" s="38"/>
    </row>
    <row r="26" spans="1:7" ht="12.75" customHeight="1" x14ac:dyDescent="0.25">
      <c r="B26" s="23" t="s">
        <v>105</v>
      </c>
      <c r="C26" s="112">
        <v>456</v>
      </c>
      <c r="D26" s="124">
        <v>102</v>
      </c>
      <c r="E26" s="124">
        <v>0</v>
      </c>
      <c r="F26" s="131">
        <v>558</v>
      </c>
      <c r="G26" s="38"/>
    </row>
    <row r="27" spans="1:7" ht="12.75" customHeight="1" x14ac:dyDescent="0.25">
      <c r="B27" s="23" t="s">
        <v>106</v>
      </c>
      <c r="C27" s="112">
        <v>1</v>
      </c>
      <c r="D27" s="124">
        <v>20</v>
      </c>
      <c r="E27" s="124">
        <v>0</v>
      </c>
      <c r="F27" s="131">
        <v>21</v>
      </c>
      <c r="G27" s="38"/>
    </row>
    <row r="28" spans="1:7" ht="12.75" customHeight="1" x14ac:dyDescent="0.25">
      <c r="B28" s="23" t="s">
        <v>107</v>
      </c>
      <c r="C28" s="112">
        <v>121</v>
      </c>
      <c r="D28" s="124">
        <v>61</v>
      </c>
      <c r="E28" s="124">
        <v>0</v>
      </c>
      <c r="F28" s="131">
        <v>182</v>
      </c>
      <c r="G28" s="38"/>
    </row>
    <row r="29" spans="1:7" ht="12.75" customHeight="1" x14ac:dyDescent="0.25">
      <c r="A29" s="22"/>
      <c r="B29" s="23" t="s">
        <v>108</v>
      </c>
      <c r="C29" s="112">
        <v>153</v>
      </c>
      <c r="D29" s="124">
        <v>64</v>
      </c>
      <c r="E29" s="124">
        <v>0</v>
      </c>
      <c r="F29" s="131">
        <v>217</v>
      </c>
      <c r="G29" s="38"/>
    </row>
    <row r="30" spans="1:7" ht="12.75" customHeight="1" x14ac:dyDescent="0.25">
      <c r="B30" s="23" t="s">
        <v>109</v>
      </c>
      <c r="C30" s="112">
        <v>84</v>
      </c>
      <c r="D30" s="124">
        <v>5</v>
      </c>
      <c r="E30" s="124">
        <v>0</v>
      </c>
      <c r="F30" s="131">
        <v>89</v>
      </c>
      <c r="G30" s="38"/>
    </row>
    <row r="31" spans="1:7" ht="12.75" customHeight="1" x14ac:dyDescent="0.25">
      <c r="B31" s="23" t="s">
        <v>110</v>
      </c>
      <c r="C31" s="112">
        <v>126</v>
      </c>
      <c r="D31" s="124">
        <v>26</v>
      </c>
      <c r="E31" s="124">
        <v>0</v>
      </c>
      <c r="F31" s="131">
        <v>152</v>
      </c>
      <c r="G31" s="38"/>
    </row>
    <row r="32" spans="1:7" ht="12.75" customHeight="1" x14ac:dyDescent="0.25">
      <c r="B32" s="25" t="s">
        <v>36</v>
      </c>
      <c r="C32" s="115">
        <f>SUM(C25:C31)</f>
        <v>981</v>
      </c>
      <c r="D32" s="126">
        <f t="shared" ref="D32:F32" si="1">SUM(D25:D31)</f>
        <v>289</v>
      </c>
      <c r="E32" s="126">
        <f t="shared" si="1"/>
        <v>0</v>
      </c>
      <c r="F32" s="132">
        <f t="shared" si="1"/>
        <v>1270</v>
      </c>
      <c r="G32" s="38"/>
    </row>
    <row r="33" spans="1:8" ht="12.75" customHeight="1" x14ac:dyDescent="0.25">
      <c r="A33" s="3" t="s">
        <v>111</v>
      </c>
      <c r="B33" s="25"/>
      <c r="C33" s="114"/>
      <c r="D33" s="121"/>
      <c r="E33" s="121"/>
      <c r="F33" s="121"/>
      <c r="G33" s="38"/>
    </row>
    <row r="34" spans="1:8" ht="12.75" customHeight="1" x14ac:dyDescent="0.25">
      <c r="A34" s="22"/>
      <c r="B34" s="23" t="s">
        <v>112</v>
      </c>
      <c r="C34" s="112">
        <v>89</v>
      </c>
      <c r="D34" s="124">
        <v>571</v>
      </c>
      <c r="E34" s="124">
        <v>0</v>
      </c>
      <c r="F34" s="124">
        <v>660</v>
      </c>
      <c r="G34" s="38"/>
    </row>
    <row r="35" spans="1:8" ht="12.75" customHeight="1" x14ac:dyDescent="0.25">
      <c r="B35" s="23" t="s">
        <v>113</v>
      </c>
      <c r="C35" s="112">
        <v>0</v>
      </c>
      <c r="D35" s="124">
        <v>6</v>
      </c>
      <c r="E35" s="124">
        <v>0</v>
      </c>
      <c r="F35" s="131">
        <v>6</v>
      </c>
      <c r="G35" s="38"/>
    </row>
    <row r="36" spans="1:8" ht="12.75" customHeight="1" x14ac:dyDescent="0.25">
      <c r="B36" s="23" t="s">
        <v>114</v>
      </c>
      <c r="C36" s="112">
        <v>563</v>
      </c>
      <c r="D36" s="124">
        <v>4472</v>
      </c>
      <c r="E36" s="124">
        <v>0</v>
      </c>
      <c r="F36" s="131">
        <v>5035</v>
      </c>
      <c r="G36" s="38"/>
    </row>
    <row r="37" spans="1:8" ht="12.75" customHeight="1" x14ac:dyDescent="0.25">
      <c r="B37" s="25" t="s">
        <v>36</v>
      </c>
      <c r="C37" s="115">
        <f>SUM(C34:C36)</f>
        <v>652</v>
      </c>
      <c r="D37" s="126">
        <f t="shared" ref="D37:F37" si="2">SUM(D34:D36)</f>
        <v>5049</v>
      </c>
      <c r="E37" s="130">
        <f t="shared" si="2"/>
        <v>0</v>
      </c>
      <c r="F37" s="132">
        <f t="shared" si="2"/>
        <v>5701</v>
      </c>
      <c r="G37" s="38"/>
    </row>
    <row r="38" spans="1:8" s="3" customFormat="1" ht="12.75" customHeight="1" x14ac:dyDescent="0.25">
      <c r="A38" s="3" t="s">
        <v>115</v>
      </c>
      <c r="C38" s="116"/>
      <c r="D38" s="127"/>
      <c r="E38" s="127"/>
      <c r="F38" s="127"/>
      <c r="G38" s="38"/>
      <c r="H38" s="2"/>
    </row>
    <row r="39" spans="1:8" ht="13.2" x14ac:dyDescent="0.25">
      <c r="B39" s="23" t="s">
        <v>116</v>
      </c>
      <c r="C39" s="112">
        <v>14</v>
      </c>
      <c r="D39" s="124">
        <v>6</v>
      </c>
      <c r="E39" s="108">
        <v>0</v>
      </c>
      <c r="F39" s="131">
        <v>20</v>
      </c>
      <c r="G39" s="38"/>
    </row>
    <row r="40" spans="1:8" ht="13.2" x14ac:dyDescent="0.25">
      <c r="B40" s="23" t="s">
        <v>117</v>
      </c>
      <c r="C40" s="112">
        <v>29</v>
      </c>
      <c r="D40" s="124">
        <v>45</v>
      </c>
      <c r="E40" s="108">
        <v>0</v>
      </c>
      <c r="F40" s="131">
        <v>74</v>
      </c>
      <c r="G40" s="38"/>
    </row>
    <row r="41" spans="1:8" ht="13.2" x14ac:dyDescent="0.25">
      <c r="B41" s="23" t="s">
        <v>118</v>
      </c>
      <c r="C41" s="112">
        <v>250</v>
      </c>
      <c r="D41" s="124">
        <v>260</v>
      </c>
      <c r="E41" s="108">
        <v>0</v>
      </c>
      <c r="F41" s="131">
        <v>510</v>
      </c>
      <c r="G41" s="38"/>
    </row>
    <row r="42" spans="1:8" ht="13.2" x14ac:dyDescent="0.25">
      <c r="B42" s="23" t="s">
        <v>119</v>
      </c>
      <c r="C42" s="112">
        <v>93</v>
      </c>
      <c r="D42" s="124">
        <v>92</v>
      </c>
      <c r="E42" s="108">
        <v>0</v>
      </c>
      <c r="F42" s="124">
        <v>185</v>
      </c>
      <c r="G42" s="38"/>
    </row>
    <row r="43" spans="1:8" ht="13.2" x14ac:dyDescent="0.25">
      <c r="A43" s="22"/>
      <c r="B43" s="23" t="s">
        <v>120</v>
      </c>
      <c r="C43" s="112">
        <v>10</v>
      </c>
      <c r="D43" s="124">
        <v>12</v>
      </c>
      <c r="E43" s="108">
        <v>0</v>
      </c>
      <c r="F43" s="124">
        <v>22</v>
      </c>
      <c r="G43" s="38"/>
    </row>
    <row r="44" spans="1:8" ht="13.2" x14ac:dyDescent="0.25">
      <c r="B44" s="23" t="s">
        <v>121</v>
      </c>
      <c r="C44" s="112">
        <v>93</v>
      </c>
      <c r="D44" s="124">
        <v>77</v>
      </c>
      <c r="E44" s="108">
        <v>0</v>
      </c>
      <c r="F44" s="124">
        <v>170</v>
      </c>
      <c r="G44" s="38"/>
    </row>
    <row r="45" spans="1:8" ht="13.2" x14ac:dyDescent="0.25">
      <c r="B45" s="25" t="s">
        <v>36</v>
      </c>
      <c r="C45" s="115">
        <f>SUM(C39:C44)</f>
        <v>489</v>
      </c>
      <c r="D45" s="126">
        <f t="shared" ref="D45:F45" si="3">SUM(D39:D44)</f>
        <v>492</v>
      </c>
      <c r="E45" s="130">
        <f t="shared" si="3"/>
        <v>0</v>
      </c>
      <c r="F45" s="132">
        <f t="shared" si="3"/>
        <v>981</v>
      </c>
      <c r="G45" s="38"/>
    </row>
    <row r="46" spans="1:8" ht="13.2" x14ac:dyDescent="0.25">
      <c r="A46" s="3" t="s">
        <v>122</v>
      </c>
      <c r="B46" s="23"/>
      <c r="C46" s="112"/>
      <c r="D46" s="124"/>
      <c r="F46" s="131"/>
      <c r="G46" s="38"/>
    </row>
    <row r="47" spans="1:8" ht="13.2" x14ac:dyDescent="0.25">
      <c r="B47" s="23" t="s">
        <v>123</v>
      </c>
      <c r="C47" s="112">
        <v>1</v>
      </c>
      <c r="D47" s="124">
        <v>3</v>
      </c>
      <c r="E47" s="108">
        <v>0</v>
      </c>
      <c r="F47" s="131">
        <v>4</v>
      </c>
      <c r="G47" s="38"/>
    </row>
    <row r="48" spans="1:8" ht="13.2" x14ac:dyDescent="0.25">
      <c r="B48" s="23" t="s">
        <v>124</v>
      </c>
      <c r="C48" s="112">
        <v>26</v>
      </c>
      <c r="D48" s="124">
        <v>12</v>
      </c>
      <c r="E48" s="108">
        <v>0</v>
      </c>
      <c r="F48" s="131">
        <v>38</v>
      </c>
      <c r="G48" s="38"/>
    </row>
    <row r="49" spans="1:7" ht="13.2" x14ac:dyDescent="0.25">
      <c r="B49" s="23" t="s">
        <v>125</v>
      </c>
      <c r="C49" s="112">
        <v>11</v>
      </c>
      <c r="D49" s="124">
        <v>27</v>
      </c>
      <c r="E49" s="108">
        <v>0</v>
      </c>
      <c r="F49" s="131">
        <v>38</v>
      </c>
      <c r="G49" s="38"/>
    </row>
    <row r="50" spans="1:7" ht="13.2" x14ac:dyDescent="0.25">
      <c r="B50" s="23" t="s">
        <v>126</v>
      </c>
      <c r="C50" s="112">
        <v>14</v>
      </c>
      <c r="D50" s="124">
        <v>5</v>
      </c>
      <c r="E50" s="108">
        <v>0</v>
      </c>
      <c r="F50" s="131">
        <v>19</v>
      </c>
      <c r="G50" s="38"/>
    </row>
    <row r="51" spans="1:7" ht="13.2" x14ac:dyDescent="0.25">
      <c r="B51" s="23" t="s">
        <v>127</v>
      </c>
      <c r="C51" s="112">
        <v>10</v>
      </c>
      <c r="D51" s="124">
        <v>19</v>
      </c>
      <c r="E51" s="108">
        <v>0</v>
      </c>
      <c r="F51" s="131">
        <v>29</v>
      </c>
      <c r="G51" s="38"/>
    </row>
    <row r="52" spans="1:7" ht="13.2" x14ac:dyDescent="0.25">
      <c r="B52" s="23" t="s">
        <v>128</v>
      </c>
      <c r="C52" s="112">
        <v>7</v>
      </c>
      <c r="D52" s="124">
        <v>46</v>
      </c>
      <c r="E52" s="108">
        <v>0</v>
      </c>
      <c r="F52" s="131">
        <v>53</v>
      </c>
      <c r="G52" s="38"/>
    </row>
    <row r="53" spans="1:7" ht="13.2" x14ac:dyDescent="0.25">
      <c r="B53" s="23" t="s">
        <v>129</v>
      </c>
      <c r="C53" s="112">
        <v>55</v>
      </c>
      <c r="D53" s="124">
        <v>7</v>
      </c>
      <c r="E53" s="108">
        <v>0</v>
      </c>
      <c r="F53" s="124">
        <v>62</v>
      </c>
      <c r="G53" s="38"/>
    </row>
    <row r="54" spans="1:7" ht="13.2" x14ac:dyDescent="0.25">
      <c r="B54" s="23" t="s">
        <v>130</v>
      </c>
      <c r="C54" s="112">
        <v>57</v>
      </c>
      <c r="D54" s="124">
        <v>20</v>
      </c>
      <c r="E54" s="108">
        <v>0</v>
      </c>
      <c r="F54" s="124">
        <v>77</v>
      </c>
      <c r="G54" s="38"/>
    </row>
    <row r="55" spans="1:7" ht="13.2" x14ac:dyDescent="0.25">
      <c r="A55" s="22"/>
      <c r="B55" s="23" t="s">
        <v>131</v>
      </c>
      <c r="C55" s="112">
        <v>162</v>
      </c>
      <c r="D55" s="124">
        <v>18</v>
      </c>
      <c r="E55" s="108">
        <v>0</v>
      </c>
      <c r="F55" s="124">
        <v>180</v>
      </c>
      <c r="G55" s="38"/>
    </row>
    <row r="56" spans="1:7" ht="13.2" x14ac:dyDescent="0.25">
      <c r="B56" s="23" t="s">
        <v>132</v>
      </c>
      <c r="C56" s="112">
        <v>193</v>
      </c>
      <c r="D56" s="124">
        <v>66</v>
      </c>
      <c r="E56" s="124">
        <v>1</v>
      </c>
      <c r="F56" s="131">
        <v>260</v>
      </c>
      <c r="G56" s="38"/>
    </row>
    <row r="57" spans="1:7" ht="13.2" x14ac:dyDescent="0.25">
      <c r="B57" s="25" t="s">
        <v>36</v>
      </c>
      <c r="C57" s="115">
        <f>SUM(C47:C56)</f>
        <v>536</v>
      </c>
      <c r="D57" s="126">
        <f t="shared" ref="D57:F57" si="4">SUM(D47:D56)</f>
        <v>223</v>
      </c>
      <c r="E57" s="130">
        <f t="shared" si="4"/>
        <v>1</v>
      </c>
      <c r="F57" s="132">
        <f t="shared" si="4"/>
        <v>760</v>
      </c>
      <c r="G57" s="38"/>
    </row>
    <row r="58" spans="1:7" ht="13.2" x14ac:dyDescent="0.25">
      <c r="A58" s="3" t="s">
        <v>133</v>
      </c>
      <c r="B58" s="23"/>
      <c r="C58" s="117"/>
      <c r="D58" s="124"/>
      <c r="F58" s="131"/>
      <c r="G58" s="38"/>
    </row>
    <row r="59" spans="1:7" ht="13.2" x14ac:dyDescent="0.25">
      <c r="B59" s="23" t="s">
        <v>134</v>
      </c>
      <c r="C59" s="112">
        <v>4</v>
      </c>
      <c r="D59" s="124">
        <v>532</v>
      </c>
      <c r="E59" s="108">
        <v>0</v>
      </c>
      <c r="F59" s="131">
        <v>536</v>
      </c>
      <c r="G59" s="38"/>
    </row>
    <row r="60" spans="1:7" ht="13.2" x14ac:dyDescent="0.25">
      <c r="B60" s="23" t="s">
        <v>135</v>
      </c>
      <c r="C60" s="112">
        <v>1</v>
      </c>
      <c r="D60" s="124">
        <v>19</v>
      </c>
      <c r="E60" s="108">
        <v>0</v>
      </c>
      <c r="F60" s="131">
        <v>20</v>
      </c>
      <c r="G60" s="38"/>
    </row>
    <row r="61" spans="1:7" ht="13.2" x14ac:dyDescent="0.25">
      <c r="B61" s="23" t="s">
        <v>136</v>
      </c>
      <c r="C61" s="112">
        <v>1</v>
      </c>
      <c r="D61" s="124">
        <v>342</v>
      </c>
      <c r="E61" s="108">
        <v>0</v>
      </c>
      <c r="F61" s="131">
        <v>343</v>
      </c>
      <c r="G61" s="38"/>
    </row>
    <row r="62" spans="1:7" ht="13.2" x14ac:dyDescent="0.25">
      <c r="B62" s="23" t="s">
        <v>137</v>
      </c>
      <c r="C62" s="112">
        <v>4</v>
      </c>
      <c r="D62" s="124">
        <v>79</v>
      </c>
      <c r="E62" s="108">
        <v>0</v>
      </c>
      <c r="F62" s="131">
        <v>83</v>
      </c>
      <c r="G62" s="38"/>
    </row>
    <row r="63" spans="1:7" ht="13.2" x14ac:dyDescent="0.25">
      <c r="B63" s="23" t="s">
        <v>138</v>
      </c>
      <c r="C63" s="112">
        <v>13</v>
      </c>
      <c r="D63" s="124">
        <v>17</v>
      </c>
      <c r="E63" s="108">
        <v>0</v>
      </c>
      <c r="F63" s="131">
        <v>30</v>
      </c>
      <c r="G63" s="38"/>
    </row>
    <row r="64" spans="1:7" ht="13.2" x14ac:dyDescent="0.25">
      <c r="B64" s="23" t="s">
        <v>139</v>
      </c>
      <c r="C64" s="112">
        <v>50</v>
      </c>
      <c r="D64" s="124">
        <v>195</v>
      </c>
      <c r="E64" s="108">
        <v>0</v>
      </c>
      <c r="F64" s="131">
        <v>245</v>
      </c>
      <c r="G64" s="38"/>
    </row>
    <row r="65" spans="1:7" ht="13.2" x14ac:dyDescent="0.25">
      <c r="B65" s="23" t="s">
        <v>140</v>
      </c>
      <c r="C65" s="117">
        <v>11</v>
      </c>
      <c r="D65" s="124">
        <v>57</v>
      </c>
      <c r="E65" s="108">
        <v>0</v>
      </c>
      <c r="F65" s="131">
        <v>68</v>
      </c>
      <c r="G65" s="38"/>
    </row>
    <row r="66" spans="1:7" ht="13.2" x14ac:dyDescent="0.25">
      <c r="B66" s="23" t="s">
        <v>141</v>
      </c>
      <c r="C66" s="112">
        <v>36</v>
      </c>
      <c r="D66" s="124">
        <v>593</v>
      </c>
      <c r="E66" s="108">
        <v>0</v>
      </c>
      <c r="F66" s="131">
        <v>629</v>
      </c>
      <c r="G66" s="38"/>
    </row>
    <row r="67" spans="1:7" ht="13.2" x14ac:dyDescent="0.25">
      <c r="B67" s="23" t="s">
        <v>142</v>
      </c>
      <c r="C67" s="112">
        <v>0</v>
      </c>
      <c r="D67" s="124">
        <v>81</v>
      </c>
      <c r="E67" s="108">
        <v>0</v>
      </c>
      <c r="F67" s="131">
        <v>81</v>
      </c>
      <c r="G67" s="38"/>
    </row>
    <row r="68" spans="1:7" ht="13.2" x14ac:dyDescent="0.25">
      <c r="B68" s="23" t="s">
        <v>143</v>
      </c>
      <c r="C68" s="112">
        <v>3</v>
      </c>
      <c r="D68" s="124">
        <v>93</v>
      </c>
      <c r="E68" s="108">
        <v>0</v>
      </c>
      <c r="F68" s="131">
        <v>96</v>
      </c>
      <c r="G68" s="38"/>
    </row>
    <row r="69" spans="1:7" ht="13.2" x14ac:dyDescent="0.25">
      <c r="B69" s="23" t="s">
        <v>144</v>
      </c>
      <c r="C69" s="112">
        <v>2</v>
      </c>
      <c r="D69" s="124">
        <v>6</v>
      </c>
      <c r="E69" s="108">
        <v>0</v>
      </c>
      <c r="F69" s="131">
        <v>8</v>
      </c>
      <c r="G69" s="38"/>
    </row>
    <row r="70" spans="1:7" ht="13.2" x14ac:dyDescent="0.25">
      <c r="B70" s="23" t="s">
        <v>145</v>
      </c>
      <c r="C70" s="112">
        <v>14</v>
      </c>
      <c r="D70" s="124">
        <v>65</v>
      </c>
      <c r="E70" s="108">
        <v>0</v>
      </c>
      <c r="F70" s="131">
        <v>79</v>
      </c>
      <c r="G70" s="38"/>
    </row>
    <row r="71" spans="1:7" ht="13.2" x14ac:dyDescent="0.25">
      <c r="B71" s="23" t="s">
        <v>146</v>
      </c>
      <c r="C71" s="118">
        <v>63</v>
      </c>
      <c r="D71" s="128">
        <v>4</v>
      </c>
      <c r="E71" s="108">
        <v>0</v>
      </c>
      <c r="F71" s="128">
        <v>67</v>
      </c>
      <c r="G71" s="38"/>
    </row>
    <row r="72" spans="1:7" ht="13.2" x14ac:dyDescent="0.25">
      <c r="A72" s="22"/>
      <c r="B72" s="25" t="s">
        <v>36</v>
      </c>
      <c r="C72" s="113">
        <f>SUM(C59:C71)</f>
        <v>202</v>
      </c>
      <c r="D72" s="125">
        <f>SUM(D59:D71)</f>
        <v>2083</v>
      </c>
      <c r="E72" s="125">
        <f>SUM(E59:E71)</f>
        <v>0</v>
      </c>
      <c r="F72" s="125">
        <f>SUM(F59:F71)</f>
        <v>2285</v>
      </c>
      <c r="G72" s="38"/>
    </row>
    <row r="73" spans="1:7" ht="13.2" x14ac:dyDescent="0.25">
      <c r="A73" s="3" t="s">
        <v>147</v>
      </c>
      <c r="B73" s="23"/>
      <c r="C73" s="112"/>
      <c r="D73" s="124"/>
      <c r="F73" s="131"/>
      <c r="G73" s="38"/>
    </row>
    <row r="74" spans="1:7" ht="13.2" x14ac:dyDescent="0.25">
      <c r="B74" s="23" t="s">
        <v>148</v>
      </c>
      <c r="C74" s="112">
        <v>45</v>
      </c>
      <c r="D74" s="124">
        <v>355</v>
      </c>
      <c r="E74" s="108">
        <v>0</v>
      </c>
      <c r="F74" s="131">
        <v>400</v>
      </c>
      <c r="G74" s="38"/>
    </row>
    <row r="75" spans="1:7" ht="13.2" x14ac:dyDescent="0.25">
      <c r="B75" s="23" t="s">
        <v>149</v>
      </c>
      <c r="C75" s="112">
        <v>12</v>
      </c>
      <c r="D75" s="124">
        <v>117</v>
      </c>
      <c r="E75" s="108">
        <v>0</v>
      </c>
      <c r="F75" s="131">
        <v>129</v>
      </c>
      <c r="G75" s="38"/>
    </row>
    <row r="76" spans="1:7" ht="13.2" x14ac:dyDescent="0.25">
      <c r="B76" s="23" t="s">
        <v>150</v>
      </c>
      <c r="C76" s="112">
        <v>6</v>
      </c>
      <c r="D76" s="124">
        <v>19</v>
      </c>
      <c r="E76" s="108">
        <v>0</v>
      </c>
      <c r="F76" s="124">
        <v>25</v>
      </c>
      <c r="G76" s="38"/>
    </row>
    <row r="77" spans="1:7" ht="13.2" x14ac:dyDescent="0.25">
      <c r="B77" s="23" t="s">
        <v>151</v>
      </c>
      <c r="C77" s="112">
        <v>12</v>
      </c>
      <c r="D77" s="124">
        <v>61</v>
      </c>
      <c r="E77" s="108">
        <v>0</v>
      </c>
      <c r="F77" s="124">
        <v>73</v>
      </c>
      <c r="G77" s="38"/>
    </row>
    <row r="78" spans="1:7" ht="13.2" x14ac:dyDescent="0.25">
      <c r="A78" s="22"/>
      <c r="B78" s="25" t="s">
        <v>36</v>
      </c>
      <c r="C78" s="113">
        <f>SUM(C74:C77)</f>
        <v>75</v>
      </c>
      <c r="D78" s="125">
        <f t="shared" ref="D78:F78" si="5">SUM(D74:D77)</f>
        <v>552</v>
      </c>
      <c r="E78" s="130">
        <f t="shared" si="5"/>
        <v>0</v>
      </c>
      <c r="F78" s="125">
        <f t="shared" si="5"/>
        <v>627</v>
      </c>
      <c r="G78" s="38"/>
    </row>
    <row r="79" spans="1:7" ht="13.2" x14ac:dyDescent="0.25">
      <c r="A79" s="3" t="s">
        <v>152</v>
      </c>
      <c r="B79" s="23"/>
      <c r="C79" s="112"/>
      <c r="D79" s="124"/>
      <c r="F79" s="131"/>
      <c r="G79" s="38"/>
    </row>
    <row r="80" spans="1:7" ht="13.2" x14ac:dyDescent="0.25">
      <c r="B80" s="23" t="s">
        <v>153</v>
      </c>
      <c r="C80" s="112">
        <v>49</v>
      </c>
      <c r="D80" s="124">
        <v>0</v>
      </c>
      <c r="E80" s="124">
        <v>0</v>
      </c>
      <c r="F80" s="131">
        <v>49</v>
      </c>
      <c r="G80" s="38"/>
    </row>
    <row r="81" spans="1:7" ht="13.2" x14ac:dyDescent="0.25">
      <c r="B81" s="23" t="s">
        <v>154</v>
      </c>
      <c r="C81" s="112">
        <v>2120</v>
      </c>
      <c r="D81" s="124">
        <v>166</v>
      </c>
      <c r="E81" s="124">
        <v>1</v>
      </c>
      <c r="F81" s="131">
        <v>2287</v>
      </c>
      <c r="G81" s="38"/>
    </row>
    <row r="82" spans="1:7" ht="14.25" customHeight="1" x14ac:dyDescent="0.25">
      <c r="B82" s="27" t="s">
        <v>155</v>
      </c>
      <c r="C82" s="112">
        <v>499</v>
      </c>
      <c r="D82" s="124">
        <v>63</v>
      </c>
      <c r="E82" s="108">
        <v>0</v>
      </c>
      <c r="F82" s="131">
        <v>562</v>
      </c>
      <c r="G82" s="38"/>
    </row>
    <row r="83" spans="1:7" ht="13.2" x14ac:dyDescent="0.25">
      <c r="B83" s="23" t="s">
        <v>156</v>
      </c>
      <c r="C83" s="112">
        <v>100</v>
      </c>
      <c r="D83" s="124">
        <v>0</v>
      </c>
      <c r="E83" s="108">
        <v>0</v>
      </c>
      <c r="F83" s="131">
        <v>100</v>
      </c>
      <c r="G83" s="38"/>
    </row>
    <row r="84" spans="1:7" ht="13.2" x14ac:dyDescent="0.25">
      <c r="B84" s="23" t="s">
        <v>157</v>
      </c>
      <c r="C84" s="112">
        <v>271</v>
      </c>
      <c r="D84" s="124">
        <v>19</v>
      </c>
      <c r="E84" s="124">
        <v>0</v>
      </c>
      <c r="F84" s="131">
        <v>290</v>
      </c>
      <c r="G84" s="38"/>
    </row>
    <row r="85" spans="1:7" ht="13.2" x14ac:dyDescent="0.25">
      <c r="B85" s="23" t="s">
        <v>158</v>
      </c>
      <c r="C85" s="112">
        <v>68</v>
      </c>
      <c r="D85" s="124">
        <v>0</v>
      </c>
      <c r="E85" s="124">
        <v>0</v>
      </c>
      <c r="F85" s="131">
        <v>68</v>
      </c>
      <c r="G85" s="38"/>
    </row>
    <row r="86" spans="1:7" ht="13.2" x14ac:dyDescent="0.25">
      <c r="B86" s="23" t="s">
        <v>159</v>
      </c>
      <c r="C86" s="112">
        <v>461</v>
      </c>
      <c r="D86" s="124">
        <v>22</v>
      </c>
      <c r="E86" s="108">
        <v>0</v>
      </c>
      <c r="F86" s="131">
        <v>483</v>
      </c>
      <c r="G86" s="38"/>
    </row>
    <row r="87" spans="1:7" ht="13.2" x14ac:dyDescent="0.25">
      <c r="B87" s="23" t="s">
        <v>160</v>
      </c>
      <c r="C87" s="112">
        <v>81</v>
      </c>
      <c r="D87" s="108">
        <v>1</v>
      </c>
      <c r="E87" s="108">
        <v>0</v>
      </c>
      <c r="F87" s="131">
        <v>82</v>
      </c>
      <c r="G87" s="38"/>
    </row>
    <row r="88" spans="1:7" ht="13.2" x14ac:dyDescent="0.25">
      <c r="B88" s="23" t="s">
        <v>161</v>
      </c>
      <c r="C88" s="112">
        <v>388</v>
      </c>
      <c r="D88" s="108">
        <v>24</v>
      </c>
      <c r="E88" s="108">
        <v>0</v>
      </c>
      <c r="F88" s="131">
        <v>412</v>
      </c>
      <c r="G88" s="38"/>
    </row>
    <row r="89" spans="1:7" ht="13.2" x14ac:dyDescent="0.25">
      <c r="B89" s="23" t="s">
        <v>162</v>
      </c>
      <c r="C89" s="112">
        <v>298</v>
      </c>
      <c r="D89" s="124">
        <v>77</v>
      </c>
      <c r="E89" s="108">
        <v>0</v>
      </c>
      <c r="F89" s="131">
        <v>375</v>
      </c>
      <c r="G89" s="38"/>
    </row>
    <row r="90" spans="1:7" ht="13.2" x14ac:dyDescent="0.25">
      <c r="B90" s="27" t="s">
        <v>163</v>
      </c>
      <c r="C90" s="119">
        <v>62</v>
      </c>
      <c r="D90" s="129">
        <v>0</v>
      </c>
      <c r="E90" s="108">
        <v>0</v>
      </c>
      <c r="F90" s="133">
        <v>62</v>
      </c>
      <c r="G90" s="38"/>
    </row>
    <row r="91" spans="1:7" ht="13.2" x14ac:dyDescent="0.25">
      <c r="B91" s="27" t="s">
        <v>164</v>
      </c>
      <c r="C91" s="119">
        <v>49</v>
      </c>
      <c r="D91" s="108">
        <v>0</v>
      </c>
      <c r="E91" s="108">
        <v>0</v>
      </c>
      <c r="F91" s="133">
        <v>49</v>
      </c>
      <c r="G91" s="38"/>
    </row>
    <row r="92" spans="1:7" ht="13.2" x14ac:dyDescent="0.25">
      <c r="B92" s="25" t="s">
        <v>36</v>
      </c>
      <c r="C92" s="115">
        <f>SUM(C80:C91)</f>
        <v>4446</v>
      </c>
      <c r="D92" s="126">
        <f t="shared" ref="D92:F92" si="6">SUM(D80:D91)</f>
        <v>372</v>
      </c>
      <c r="E92" s="130">
        <f t="shared" si="6"/>
        <v>1</v>
      </c>
      <c r="F92" s="132">
        <f t="shared" si="6"/>
        <v>4819</v>
      </c>
      <c r="G92" s="38"/>
    </row>
    <row r="93" spans="1:7" ht="13.2" x14ac:dyDescent="0.25">
      <c r="A93" s="3" t="s">
        <v>165</v>
      </c>
      <c r="B93" s="23"/>
      <c r="C93" s="112"/>
      <c r="D93" s="124"/>
      <c r="F93" s="131"/>
      <c r="G93" s="38"/>
    </row>
    <row r="94" spans="1:7" ht="13.2" x14ac:dyDescent="0.25">
      <c r="B94" s="23" t="s">
        <v>166</v>
      </c>
      <c r="C94" s="112">
        <v>153</v>
      </c>
      <c r="D94" s="124">
        <v>205</v>
      </c>
      <c r="E94" s="108">
        <v>0</v>
      </c>
      <c r="F94" s="131">
        <v>358</v>
      </c>
      <c r="G94" s="38"/>
    </row>
    <row r="95" spans="1:7" ht="13.2" x14ac:dyDescent="0.25">
      <c r="B95" s="23" t="s">
        <v>167</v>
      </c>
      <c r="C95" s="112">
        <v>74</v>
      </c>
      <c r="D95" s="124">
        <v>196</v>
      </c>
      <c r="E95" s="108">
        <v>0</v>
      </c>
      <c r="F95" s="124">
        <v>270</v>
      </c>
      <c r="G95" s="38"/>
    </row>
    <row r="96" spans="1:7" ht="13.2" x14ac:dyDescent="0.25">
      <c r="B96" s="23" t="s">
        <v>168</v>
      </c>
      <c r="C96" s="112">
        <v>135</v>
      </c>
      <c r="D96" s="124">
        <v>391</v>
      </c>
      <c r="E96" s="108">
        <v>0</v>
      </c>
      <c r="F96" s="124">
        <v>526</v>
      </c>
      <c r="G96" s="38"/>
    </row>
    <row r="97" spans="1:7" ht="13.2" x14ac:dyDescent="0.25">
      <c r="A97" s="22"/>
      <c r="B97" s="23" t="s">
        <v>169</v>
      </c>
      <c r="C97" s="112">
        <v>40</v>
      </c>
      <c r="D97" s="124">
        <v>66</v>
      </c>
      <c r="E97" s="108">
        <v>0</v>
      </c>
      <c r="F97" s="124">
        <v>106</v>
      </c>
      <c r="G97" s="38"/>
    </row>
    <row r="98" spans="1:7" ht="13.2" x14ac:dyDescent="0.25">
      <c r="B98" s="23" t="s">
        <v>170</v>
      </c>
      <c r="C98" s="112">
        <v>341</v>
      </c>
      <c r="D98" s="124">
        <v>782</v>
      </c>
      <c r="E98" s="108">
        <v>0</v>
      </c>
      <c r="F98" s="124">
        <v>1123</v>
      </c>
      <c r="G98" s="38"/>
    </row>
    <row r="99" spans="1:7" ht="13.2" x14ac:dyDescent="0.25">
      <c r="B99" s="23" t="s">
        <v>171</v>
      </c>
      <c r="C99" s="112">
        <v>5</v>
      </c>
      <c r="D99" s="124">
        <v>12</v>
      </c>
      <c r="E99" s="108">
        <v>0</v>
      </c>
      <c r="F99" s="131">
        <v>17</v>
      </c>
      <c r="G99" s="38"/>
    </row>
    <row r="100" spans="1:7" ht="13.2" x14ac:dyDescent="0.25">
      <c r="B100" s="25" t="s">
        <v>36</v>
      </c>
      <c r="C100" s="115">
        <f>SUM(C94:C99)</f>
        <v>748</v>
      </c>
      <c r="D100" s="126">
        <f t="shared" ref="D100:F100" si="7">SUM(D94:D99)</f>
        <v>1652</v>
      </c>
      <c r="E100" s="126">
        <f t="shared" si="7"/>
        <v>0</v>
      </c>
      <c r="F100" s="132">
        <f t="shared" si="7"/>
        <v>2400</v>
      </c>
      <c r="G100" s="38"/>
    </row>
    <row r="101" spans="1:7" ht="13.2" x14ac:dyDescent="0.25">
      <c r="A101" s="3" t="s">
        <v>172</v>
      </c>
      <c r="B101" s="23"/>
      <c r="C101" s="112"/>
      <c r="D101" s="124"/>
      <c r="F101" s="131"/>
      <c r="G101" s="38"/>
    </row>
    <row r="102" spans="1:7" ht="13.2" x14ac:dyDescent="0.25">
      <c r="B102" s="23" t="s">
        <v>172</v>
      </c>
      <c r="C102" s="112">
        <v>7</v>
      </c>
      <c r="D102" s="124">
        <v>16</v>
      </c>
      <c r="E102" s="124">
        <v>0</v>
      </c>
      <c r="F102" s="131">
        <v>23</v>
      </c>
      <c r="G102" s="38"/>
    </row>
    <row r="103" spans="1:7" ht="13.2" x14ac:dyDescent="0.25">
      <c r="B103" s="23" t="s">
        <v>173</v>
      </c>
      <c r="C103" s="112">
        <v>816</v>
      </c>
      <c r="D103" s="124">
        <v>249</v>
      </c>
      <c r="E103" s="108">
        <v>0</v>
      </c>
      <c r="F103" s="131">
        <v>1065</v>
      </c>
      <c r="G103" s="38"/>
    </row>
    <row r="104" spans="1:7" ht="13.2" x14ac:dyDescent="0.25">
      <c r="B104" s="25" t="s">
        <v>36</v>
      </c>
      <c r="C104" s="113">
        <f>SUM(C102:C103)</f>
        <v>823</v>
      </c>
      <c r="D104" s="125">
        <f t="shared" ref="D104:F104" si="8">SUM(D102:D103)</f>
        <v>265</v>
      </c>
      <c r="E104" s="125">
        <f t="shared" si="8"/>
        <v>0</v>
      </c>
      <c r="F104" s="125">
        <f t="shared" si="8"/>
        <v>1088</v>
      </c>
      <c r="G104" s="38"/>
    </row>
    <row r="105" spans="1:7" ht="13.2" x14ac:dyDescent="0.25">
      <c r="A105" s="22" t="s">
        <v>174</v>
      </c>
      <c r="B105" s="26"/>
      <c r="C105" s="114"/>
      <c r="D105" s="121"/>
      <c r="E105" s="121"/>
      <c r="F105" s="121"/>
      <c r="G105" s="38"/>
    </row>
    <row r="106" spans="1:7" ht="13.2" x14ac:dyDescent="0.25">
      <c r="B106" s="23" t="s">
        <v>175</v>
      </c>
      <c r="C106" s="112">
        <v>9</v>
      </c>
      <c r="D106" s="124">
        <v>24</v>
      </c>
      <c r="E106" s="108">
        <v>0</v>
      </c>
      <c r="F106" s="131">
        <v>33</v>
      </c>
      <c r="G106" s="38"/>
    </row>
    <row r="107" spans="1:7" ht="13.2" x14ac:dyDescent="0.25">
      <c r="B107" s="23" t="s">
        <v>176</v>
      </c>
      <c r="C107" s="112">
        <v>41</v>
      </c>
      <c r="D107" s="108">
        <v>175</v>
      </c>
      <c r="E107" s="108">
        <v>0</v>
      </c>
      <c r="F107" s="131">
        <v>216</v>
      </c>
      <c r="G107" s="38"/>
    </row>
    <row r="108" spans="1:7" ht="13.2" x14ac:dyDescent="0.25">
      <c r="B108" s="23" t="s">
        <v>177</v>
      </c>
      <c r="C108" s="112">
        <v>3</v>
      </c>
      <c r="D108" s="124">
        <v>11</v>
      </c>
      <c r="E108" s="108">
        <v>0</v>
      </c>
      <c r="F108" s="124">
        <v>14</v>
      </c>
      <c r="G108" s="38"/>
    </row>
    <row r="109" spans="1:7" ht="13.2" x14ac:dyDescent="0.25">
      <c r="A109" s="22"/>
      <c r="B109" s="25" t="s">
        <v>36</v>
      </c>
      <c r="C109" s="115">
        <f>SUM(C106:C108)</f>
        <v>53</v>
      </c>
      <c r="D109" s="126">
        <f t="shared" ref="D109:F109" si="9">SUM(D106:D108)</f>
        <v>210</v>
      </c>
      <c r="E109" s="126">
        <f t="shared" si="9"/>
        <v>0</v>
      </c>
      <c r="F109" s="126">
        <f t="shared" si="9"/>
        <v>263</v>
      </c>
      <c r="G109" s="38"/>
    </row>
    <row r="110" spans="1:7" ht="13.2" x14ac:dyDescent="0.25">
      <c r="A110" s="3" t="s">
        <v>178</v>
      </c>
      <c r="B110" s="23"/>
      <c r="C110" s="112"/>
      <c r="D110" s="124"/>
      <c r="F110" s="131"/>
      <c r="G110" s="38"/>
    </row>
    <row r="111" spans="1:7" ht="13.2" x14ac:dyDescent="0.25">
      <c r="B111" s="23" t="s">
        <v>179</v>
      </c>
      <c r="C111" s="112">
        <v>2</v>
      </c>
      <c r="D111" s="124">
        <v>25</v>
      </c>
      <c r="E111" s="108">
        <v>0</v>
      </c>
      <c r="F111" s="131">
        <v>27</v>
      </c>
      <c r="G111" s="38"/>
    </row>
    <row r="112" spans="1:7" ht="13.2" x14ac:dyDescent="0.25">
      <c r="B112" s="23" t="s">
        <v>180</v>
      </c>
      <c r="C112" s="112">
        <v>53</v>
      </c>
      <c r="D112" s="124">
        <v>244</v>
      </c>
      <c r="E112" s="108">
        <v>0</v>
      </c>
      <c r="F112" s="131">
        <v>297</v>
      </c>
      <c r="G112" s="38"/>
    </row>
    <row r="113" spans="1:7" ht="13.2" x14ac:dyDescent="0.25">
      <c r="B113" s="23" t="s">
        <v>181</v>
      </c>
      <c r="C113" s="118">
        <v>3</v>
      </c>
      <c r="D113" s="128">
        <v>13</v>
      </c>
      <c r="E113" s="108">
        <v>0</v>
      </c>
      <c r="F113" s="128">
        <v>16</v>
      </c>
      <c r="G113" s="38"/>
    </row>
    <row r="114" spans="1:7" ht="13.2" x14ac:dyDescent="0.25">
      <c r="A114" s="22"/>
      <c r="B114" s="25" t="s">
        <v>36</v>
      </c>
      <c r="C114" s="113">
        <f>SUM(C111:C113)</f>
        <v>58</v>
      </c>
      <c r="D114" s="125">
        <f t="shared" ref="D114:F114" si="10">SUM(D111:D113)</f>
        <v>282</v>
      </c>
      <c r="E114" s="130">
        <f t="shared" si="10"/>
        <v>0</v>
      </c>
      <c r="F114" s="125">
        <f t="shared" si="10"/>
        <v>340</v>
      </c>
      <c r="G114" s="38"/>
    </row>
    <row r="115" spans="1:7" ht="13.2" x14ac:dyDescent="0.25">
      <c r="A115" s="3" t="s">
        <v>182</v>
      </c>
      <c r="B115" s="23"/>
      <c r="C115" s="112"/>
      <c r="D115" s="124"/>
      <c r="F115" s="131"/>
      <c r="G115" s="38"/>
    </row>
    <row r="116" spans="1:7" ht="13.2" x14ac:dyDescent="0.25">
      <c r="B116" s="23" t="s">
        <v>183</v>
      </c>
      <c r="C116" s="112">
        <v>237</v>
      </c>
      <c r="D116" s="124">
        <v>18</v>
      </c>
      <c r="E116" s="108">
        <v>0</v>
      </c>
      <c r="F116" s="131">
        <v>255</v>
      </c>
      <c r="G116" s="38"/>
    </row>
    <row r="117" spans="1:7" ht="13.2" x14ac:dyDescent="0.25">
      <c r="B117" s="23" t="s">
        <v>184</v>
      </c>
      <c r="C117" s="112">
        <v>139</v>
      </c>
      <c r="D117" s="124">
        <v>21</v>
      </c>
      <c r="E117" s="108">
        <v>0</v>
      </c>
      <c r="F117" s="124">
        <v>160</v>
      </c>
      <c r="G117" s="38"/>
    </row>
    <row r="118" spans="1:7" ht="13.2" x14ac:dyDescent="0.25">
      <c r="B118" s="23" t="s">
        <v>185</v>
      </c>
      <c r="C118" s="112">
        <v>31</v>
      </c>
      <c r="D118" s="124">
        <v>6</v>
      </c>
      <c r="E118" s="108">
        <v>0</v>
      </c>
      <c r="F118" s="124">
        <v>37</v>
      </c>
      <c r="G118" s="38"/>
    </row>
    <row r="119" spans="1:7" ht="13.2" x14ac:dyDescent="0.25">
      <c r="A119" s="22"/>
      <c r="B119" s="23" t="s">
        <v>186</v>
      </c>
      <c r="C119" s="112">
        <v>15</v>
      </c>
      <c r="D119" s="124">
        <v>4</v>
      </c>
      <c r="E119" s="108">
        <v>0</v>
      </c>
      <c r="F119" s="124">
        <v>19</v>
      </c>
      <c r="G119" s="38"/>
    </row>
    <row r="120" spans="1:7" ht="13.2" x14ac:dyDescent="0.25">
      <c r="B120" s="25" t="s">
        <v>36</v>
      </c>
      <c r="C120" s="115">
        <f>SUM(C116:C119)</f>
        <v>422</v>
      </c>
      <c r="D120" s="126">
        <f t="shared" ref="D120:F120" si="11">SUM(D116:D119)</f>
        <v>49</v>
      </c>
      <c r="E120" s="126">
        <f t="shared" si="11"/>
        <v>0</v>
      </c>
      <c r="F120" s="132">
        <f t="shared" si="11"/>
        <v>471</v>
      </c>
      <c r="G120" s="38"/>
    </row>
    <row r="121" spans="1:7" ht="13.2" x14ac:dyDescent="0.25">
      <c r="A121" s="3" t="s">
        <v>187</v>
      </c>
      <c r="B121" s="23"/>
      <c r="C121" s="112"/>
      <c r="D121" s="124"/>
      <c r="F121" s="131"/>
      <c r="G121" s="38"/>
    </row>
    <row r="122" spans="1:7" ht="13.2" x14ac:dyDescent="0.25">
      <c r="B122" s="27" t="s">
        <v>188</v>
      </c>
      <c r="C122" s="119">
        <v>73</v>
      </c>
      <c r="D122" s="129">
        <v>14</v>
      </c>
      <c r="E122" s="108">
        <v>0</v>
      </c>
      <c r="F122" s="133">
        <v>87</v>
      </c>
      <c r="G122" s="38"/>
    </row>
    <row r="123" spans="1:7" ht="13.2" x14ac:dyDescent="0.25">
      <c r="B123" s="23" t="s">
        <v>189</v>
      </c>
      <c r="C123" s="112">
        <v>539</v>
      </c>
      <c r="D123" s="124">
        <v>360</v>
      </c>
      <c r="E123" s="108">
        <v>0</v>
      </c>
      <c r="F123" s="131">
        <v>899</v>
      </c>
      <c r="G123" s="38"/>
    </row>
    <row r="124" spans="1:7" ht="13.2" x14ac:dyDescent="0.25">
      <c r="B124" s="25" t="s">
        <v>36</v>
      </c>
      <c r="C124" s="113">
        <f>SUM(C122:C123)</f>
        <v>612</v>
      </c>
      <c r="D124" s="125">
        <f t="shared" ref="D124:F124" si="12">SUM(D122:D123)</f>
        <v>374</v>
      </c>
      <c r="E124" s="125">
        <f t="shared" si="12"/>
        <v>0</v>
      </c>
      <c r="F124" s="125">
        <f t="shared" si="12"/>
        <v>986</v>
      </c>
      <c r="G124" s="38"/>
    </row>
    <row r="125" spans="1:7" ht="13.2" x14ac:dyDescent="0.25">
      <c r="A125" s="22" t="s">
        <v>190</v>
      </c>
      <c r="B125" s="26"/>
      <c r="C125" s="114"/>
      <c r="D125" s="121"/>
      <c r="E125" s="121"/>
      <c r="F125" s="121"/>
      <c r="G125" s="38"/>
    </row>
    <row r="126" spans="1:7" ht="13.2" x14ac:dyDescent="0.25">
      <c r="B126" s="23" t="s">
        <v>191</v>
      </c>
      <c r="C126" s="112">
        <v>446</v>
      </c>
      <c r="D126" s="124">
        <v>530</v>
      </c>
      <c r="E126" s="108">
        <v>0</v>
      </c>
      <c r="F126" s="131">
        <v>976</v>
      </c>
      <c r="G126" s="38"/>
    </row>
    <row r="127" spans="1:7" ht="13.2" x14ac:dyDescent="0.25">
      <c r="B127" s="23" t="s">
        <v>192</v>
      </c>
      <c r="C127" s="112">
        <v>4</v>
      </c>
      <c r="D127" s="124">
        <v>11</v>
      </c>
      <c r="E127" s="108">
        <v>0</v>
      </c>
      <c r="F127" s="131">
        <v>15</v>
      </c>
      <c r="G127" s="38"/>
    </row>
    <row r="128" spans="1:7" ht="13.2" x14ac:dyDescent="0.25">
      <c r="B128" s="23" t="s">
        <v>193</v>
      </c>
      <c r="C128" s="112">
        <v>271</v>
      </c>
      <c r="D128" s="124">
        <v>301</v>
      </c>
      <c r="E128" s="124">
        <v>0</v>
      </c>
      <c r="F128" s="124">
        <v>572</v>
      </c>
      <c r="G128" s="38"/>
    </row>
    <row r="129" spans="1:7" ht="13.2" x14ac:dyDescent="0.25">
      <c r="B129" s="23" t="s">
        <v>194</v>
      </c>
      <c r="C129" s="112">
        <v>42</v>
      </c>
      <c r="D129" s="124">
        <v>45</v>
      </c>
      <c r="E129" s="124">
        <v>0</v>
      </c>
      <c r="F129" s="124">
        <v>87</v>
      </c>
      <c r="G129" s="38"/>
    </row>
    <row r="130" spans="1:7" ht="13.2" x14ac:dyDescent="0.25">
      <c r="B130" s="23" t="s">
        <v>195</v>
      </c>
      <c r="C130" s="112">
        <v>796</v>
      </c>
      <c r="D130" s="124">
        <v>1320</v>
      </c>
      <c r="E130" s="124">
        <v>3</v>
      </c>
      <c r="F130" s="124">
        <v>2119</v>
      </c>
      <c r="G130" s="38"/>
    </row>
    <row r="131" spans="1:7" ht="13.2" x14ac:dyDescent="0.25">
      <c r="B131" s="23" t="s">
        <v>196</v>
      </c>
      <c r="C131" s="112">
        <v>9</v>
      </c>
      <c r="D131" s="124">
        <v>20</v>
      </c>
      <c r="E131" s="124">
        <v>0</v>
      </c>
      <c r="F131" s="124">
        <v>29</v>
      </c>
      <c r="G131" s="38"/>
    </row>
    <row r="132" spans="1:7" ht="13.2" x14ac:dyDescent="0.25">
      <c r="B132" s="23" t="s">
        <v>197</v>
      </c>
      <c r="C132" s="112">
        <v>815</v>
      </c>
      <c r="D132" s="124">
        <v>2065</v>
      </c>
      <c r="E132" s="124">
        <v>1</v>
      </c>
      <c r="F132" s="124">
        <v>2881</v>
      </c>
      <c r="G132" s="38"/>
    </row>
    <row r="133" spans="1:7" ht="13.2" x14ac:dyDescent="0.25">
      <c r="B133" s="23" t="s">
        <v>198</v>
      </c>
      <c r="C133" s="112">
        <v>15</v>
      </c>
      <c r="D133" s="124">
        <v>40</v>
      </c>
      <c r="E133" s="124">
        <v>0</v>
      </c>
      <c r="F133" s="124">
        <v>55</v>
      </c>
      <c r="G133" s="38"/>
    </row>
    <row r="134" spans="1:7" ht="13.2" x14ac:dyDescent="0.25">
      <c r="B134" s="23" t="s">
        <v>199</v>
      </c>
      <c r="C134" s="112">
        <v>2018</v>
      </c>
      <c r="D134" s="124">
        <v>3265</v>
      </c>
      <c r="E134" s="124">
        <v>1</v>
      </c>
      <c r="F134" s="124">
        <v>5284</v>
      </c>
      <c r="G134" s="38"/>
    </row>
    <row r="135" spans="1:7" ht="13.2" x14ac:dyDescent="0.25">
      <c r="A135" s="22"/>
      <c r="B135" s="23" t="s">
        <v>200</v>
      </c>
      <c r="C135" s="112">
        <v>8</v>
      </c>
      <c r="D135" s="124">
        <v>15</v>
      </c>
      <c r="E135" s="124">
        <v>0</v>
      </c>
      <c r="F135" s="124">
        <v>23</v>
      </c>
      <c r="G135" s="38"/>
    </row>
    <row r="136" spans="1:7" ht="13.2" x14ac:dyDescent="0.25">
      <c r="B136" s="23" t="s">
        <v>201</v>
      </c>
      <c r="C136" s="112">
        <v>1461</v>
      </c>
      <c r="D136" s="124">
        <v>3021</v>
      </c>
      <c r="E136" s="124">
        <v>0</v>
      </c>
      <c r="F136" s="131">
        <v>4482</v>
      </c>
      <c r="G136" s="38"/>
    </row>
    <row r="137" spans="1:7" ht="13.2" x14ac:dyDescent="0.25">
      <c r="B137" s="23" t="s">
        <v>202</v>
      </c>
      <c r="C137" s="112">
        <v>3</v>
      </c>
      <c r="D137" s="124">
        <v>4</v>
      </c>
      <c r="E137" s="124">
        <v>0</v>
      </c>
      <c r="F137" s="131">
        <v>7</v>
      </c>
      <c r="G137" s="38"/>
    </row>
    <row r="138" spans="1:7" ht="13.2" x14ac:dyDescent="0.25">
      <c r="B138" s="23" t="s">
        <v>203</v>
      </c>
      <c r="C138" s="112">
        <v>1073</v>
      </c>
      <c r="D138" s="124">
        <v>1784</v>
      </c>
      <c r="E138" s="108">
        <v>4</v>
      </c>
      <c r="F138" s="131">
        <v>2861</v>
      </c>
      <c r="G138" s="38"/>
    </row>
    <row r="139" spans="1:7" ht="13.2" x14ac:dyDescent="0.25">
      <c r="B139" s="23" t="s">
        <v>204</v>
      </c>
      <c r="C139" s="112">
        <v>20</v>
      </c>
      <c r="D139" s="124">
        <v>41</v>
      </c>
      <c r="E139" s="124">
        <v>0</v>
      </c>
      <c r="F139" s="131">
        <v>61</v>
      </c>
      <c r="G139" s="38"/>
    </row>
    <row r="140" spans="1:7" ht="13.2" x14ac:dyDescent="0.25">
      <c r="B140" s="23" t="s">
        <v>205</v>
      </c>
      <c r="C140" s="112">
        <v>925</v>
      </c>
      <c r="D140" s="124">
        <v>1644</v>
      </c>
      <c r="E140" s="124">
        <v>1</v>
      </c>
      <c r="F140" s="131">
        <v>2570</v>
      </c>
      <c r="G140" s="38"/>
    </row>
    <row r="141" spans="1:7" ht="13.2" x14ac:dyDescent="0.25">
      <c r="B141" s="23" t="s">
        <v>206</v>
      </c>
      <c r="C141" s="112">
        <v>2187</v>
      </c>
      <c r="D141" s="124">
        <v>3875</v>
      </c>
      <c r="E141" s="108">
        <v>6</v>
      </c>
      <c r="F141" s="131">
        <v>6068</v>
      </c>
      <c r="G141" s="38"/>
    </row>
    <row r="142" spans="1:7" ht="13.2" x14ac:dyDescent="0.25">
      <c r="B142" s="23" t="s">
        <v>207</v>
      </c>
      <c r="C142" s="112">
        <v>37</v>
      </c>
      <c r="D142" s="124">
        <v>49</v>
      </c>
      <c r="E142" s="124">
        <v>0</v>
      </c>
      <c r="F142" s="131">
        <v>86</v>
      </c>
      <c r="G142" s="38"/>
    </row>
    <row r="143" spans="1:7" ht="13.2" x14ac:dyDescent="0.25">
      <c r="B143" s="23" t="s">
        <v>208</v>
      </c>
      <c r="C143" s="112">
        <v>1523</v>
      </c>
      <c r="D143" s="124">
        <v>3165</v>
      </c>
      <c r="E143" s="124">
        <v>1</v>
      </c>
      <c r="F143" s="131">
        <v>4689</v>
      </c>
      <c r="G143" s="38"/>
    </row>
    <row r="144" spans="1:7" ht="13.2" x14ac:dyDescent="0.25">
      <c r="B144" s="25" t="s">
        <v>36</v>
      </c>
      <c r="C144" s="115">
        <f>SUM(C126:C143)</f>
        <v>11653</v>
      </c>
      <c r="D144" s="126">
        <f t="shared" ref="D144:F144" si="13">SUM(D126:D143)</f>
        <v>21195</v>
      </c>
      <c r="E144" s="126">
        <f t="shared" si="13"/>
        <v>17</v>
      </c>
      <c r="F144" s="132">
        <f t="shared" si="13"/>
        <v>32865</v>
      </c>
      <c r="G144" s="38"/>
    </row>
    <row r="145" spans="1:7" ht="13.2" x14ac:dyDescent="0.25">
      <c r="A145" s="3" t="s">
        <v>209</v>
      </c>
      <c r="B145" s="23"/>
      <c r="C145" s="112"/>
      <c r="D145" s="124"/>
      <c r="F145" s="131"/>
      <c r="G145" s="38"/>
    </row>
    <row r="146" spans="1:7" ht="13.2" x14ac:dyDescent="0.25">
      <c r="B146" s="23" t="s">
        <v>210</v>
      </c>
      <c r="C146" s="112">
        <v>8</v>
      </c>
      <c r="D146" s="124">
        <v>14</v>
      </c>
      <c r="E146" s="108">
        <v>1</v>
      </c>
      <c r="F146" s="131">
        <v>23</v>
      </c>
      <c r="G146" s="38"/>
    </row>
    <row r="147" spans="1:7" ht="13.2" x14ac:dyDescent="0.25">
      <c r="B147" s="23" t="s">
        <v>211</v>
      </c>
      <c r="C147" s="112">
        <v>5</v>
      </c>
      <c r="D147" s="124">
        <v>2</v>
      </c>
      <c r="E147" s="124">
        <v>0</v>
      </c>
      <c r="F147" s="124">
        <v>7</v>
      </c>
      <c r="G147" s="38"/>
    </row>
    <row r="148" spans="1:7" ht="13.2" x14ac:dyDescent="0.25">
      <c r="B148" s="23" t="s">
        <v>212</v>
      </c>
      <c r="C148" s="112">
        <v>31</v>
      </c>
      <c r="D148" s="124">
        <v>23</v>
      </c>
      <c r="E148" s="124">
        <v>0</v>
      </c>
      <c r="F148" s="124">
        <v>54</v>
      </c>
      <c r="G148" s="38"/>
    </row>
    <row r="149" spans="1:7" ht="13.2" x14ac:dyDescent="0.25">
      <c r="B149" s="23" t="s">
        <v>213</v>
      </c>
      <c r="C149" s="112">
        <v>117</v>
      </c>
      <c r="D149" s="124">
        <v>165</v>
      </c>
      <c r="E149" s="124">
        <v>0</v>
      </c>
      <c r="F149" s="124">
        <v>282</v>
      </c>
      <c r="G149" s="38"/>
    </row>
    <row r="150" spans="1:7" ht="13.2" x14ac:dyDescent="0.25">
      <c r="A150" s="22"/>
      <c r="B150" s="23" t="s">
        <v>214</v>
      </c>
      <c r="C150" s="112">
        <v>3</v>
      </c>
      <c r="D150" s="124">
        <v>8</v>
      </c>
      <c r="E150" s="124">
        <v>0</v>
      </c>
      <c r="F150" s="124">
        <v>11</v>
      </c>
      <c r="G150" s="38"/>
    </row>
    <row r="151" spans="1:7" ht="13.2" x14ac:dyDescent="0.25">
      <c r="B151" s="23" t="s">
        <v>215</v>
      </c>
      <c r="C151" s="112">
        <v>58</v>
      </c>
      <c r="D151" s="124">
        <v>89</v>
      </c>
      <c r="E151" s="108">
        <v>0</v>
      </c>
      <c r="F151" s="131">
        <v>147</v>
      </c>
      <c r="G151" s="38"/>
    </row>
    <row r="152" spans="1:7" ht="13.2" x14ac:dyDescent="0.25">
      <c r="B152" s="23" t="s">
        <v>216</v>
      </c>
      <c r="C152" s="112">
        <v>19</v>
      </c>
      <c r="D152" s="124">
        <v>18</v>
      </c>
      <c r="E152" s="108">
        <v>0</v>
      </c>
      <c r="F152" s="131">
        <v>37</v>
      </c>
      <c r="G152" s="38"/>
    </row>
    <row r="153" spans="1:7" ht="13.2" x14ac:dyDescent="0.25">
      <c r="B153" s="23" t="s">
        <v>217</v>
      </c>
      <c r="C153" s="112">
        <v>244</v>
      </c>
      <c r="D153" s="124">
        <v>298</v>
      </c>
      <c r="E153" s="108">
        <v>0</v>
      </c>
      <c r="F153" s="131">
        <v>542</v>
      </c>
      <c r="G153" s="38"/>
    </row>
    <row r="154" spans="1:7" ht="13.2" x14ac:dyDescent="0.25">
      <c r="B154" s="23" t="s">
        <v>218</v>
      </c>
      <c r="C154" s="112">
        <v>10</v>
      </c>
      <c r="D154" s="124">
        <v>15</v>
      </c>
      <c r="E154" s="108">
        <v>0</v>
      </c>
      <c r="F154" s="131">
        <v>25</v>
      </c>
      <c r="G154" s="38"/>
    </row>
    <row r="155" spans="1:7" ht="13.2" x14ac:dyDescent="0.25">
      <c r="B155" s="23" t="s">
        <v>219</v>
      </c>
      <c r="C155" s="112">
        <v>122</v>
      </c>
      <c r="D155" s="124">
        <v>205</v>
      </c>
      <c r="E155" s="108">
        <v>0</v>
      </c>
      <c r="F155" s="131">
        <v>327</v>
      </c>
      <c r="G155" s="38"/>
    </row>
    <row r="156" spans="1:7" ht="13.2" x14ac:dyDescent="0.25">
      <c r="B156" s="23" t="s">
        <v>220</v>
      </c>
      <c r="C156" s="112">
        <v>23</v>
      </c>
      <c r="D156" s="124">
        <v>21</v>
      </c>
      <c r="E156" s="108">
        <v>0</v>
      </c>
      <c r="F156" s="131">
        <v>44</v>
      </c>
      <c r="G156" s="38"/>
    </row>
    <row r="157" spans="1:7" ht="13.2" x14ac:dyDescent="0.25">
      <c r="B157" s="25" t="s">
        <v>36</v>
      </c>
      <c r="C157" s="115">
        <f>SUM(C146:C156)</f>
        <v>640</v>
      </c>
      <c r="D157" s="126">
        <f t="shared" ref="D157:F157" si="14">SUM(D146:D156)</f>
        <v>858</v>
      </c>
      <c r="E157" s="130">
        <f t="shared" si="14"/>
        <v>1</v>
      </c>
      <c r="F157" s="132">
        <f t="shared" si="14"/>
        <v>1499</v>
      </c>
      <c r="G157" s="38"/>
    </row>
    <row r="158" spans="1:7" ht="13.2" x14ac:dyDescent="0.25">
      <c r="A158" s="3" t="s">
        <v>221</v>
      </c>
      <c r="B158" s="23"/>
      <c r="C158" s="112"/>
      <c r="D158" s="124"/>
      <c r="F158" s="131"/>
      <c r="G158" s="38"/>
    </row>
    <row r="159" spans="1:7" ht="13.2" x14ac:dyDescent="0.25">
      <c r="B159" s="23" t="s">
        <v>222</v>
      </c>
      <c r="C159" s="112">
        <v>71</v>
      </c>
      <c r="D159" s="124">
        <v>91</v>
      </c>
      <c r="E159" s="124">
        <v>0</v>
      </c>
      <c r="F159" s="124">
        <v>162</v>
      </c>
      <c r="G159" s="38"/>
    </row>
    <row r="160" spans="1:7" ht="13.2" x14ac:dyDescent="0.25">
      <c r="A160" s="22"/>
      <c r="B160" s="23" t="s">
        <v>223</v>
      </c>
      <c r="C160" s="112">
        <v>30</v>
      </c>
      <c r="D160" s="124">
        <v>45</v>
      </c>
      <c r="E160" s="124">
        <v>0</v>
      </c>
      <c r="F160" s="124">
        <v>75</v>
      </c>
      <c r="G160" s="38"/>
    </row>
    <row r="161" spans="1:7" ht="13.2" x14ac:dyDescent="0.25">
      <c r="A161" s="22"/>
      <c r="B161" s="23" t="s">
        <v>224</v>
      </c>
      <c r="C161" s="112">
        <v>5</v>
      </c>
      <c r="D161" s="124">
        <v>2</v>
      </c>
      <c r="E161" s="124">
        <v>0</v>
      </c>
      <c r="F161" s="124">
        <v>7</v>
      </c>
      <c r="G161" s="38"/>
    </row>
    <row r="162" spans="1:7" ht="13.2" x14ac:dyDescent="0.25">
      <c r="B162" s="23" t="s">
        <v>225</v>
      </c>
      <c r="C162" s="112">
        <v>5</v>
      </c>
      <c r="D162" s="124">
        <v>13</v>
      </c>
      <c r="E162" s="124">
        <v>0</v>
      </c>
      <c r="F162" s="124">
        <v>18</v>
      </c>
      <c r="G162" s="38"/>
    </row>
    <row r="163" spans="1:7" ht="13.2" x14ac:dyDescent="0.25">
      <c r="B163" s="23" t="s">
        <v>226</v>
      </c>
      <c r="C163" s="112">
        <v>240</v>
      </c>
      <c r="D163" s="124">
        <v>748</v>
      </c>
      <c r="E163" s="108">
        <v>0</v>
      </c>
      <c r="F163" s="131">
        <v>988</v>
      </c>
      <c r="G163" s="38"/>
    </row>
    <row r="164" spans="1:7" ht="13.2" x14ac:dyDescent="0.25">
      <c r="B164" s="23" t="s">
        <v>227</v>
      </c>
      <c r="C164" s="117">
        <v>165</v>
      </c>
      <c r="D164" s="124">
        <v>466</v>
      </c>
      <c r="E164" s="108">
        <v>0</v>
      </c>
      <c r="F164" s="131">
        <v>631</v>
      </c>
      <c r="G164" s="38"/>
    </row>
    <row r="165" spans="1:7" ht="13.2" x14ac:dyDescent="0.25">
      <c r="B165" s="23" t="s">
        <v>228</v>
      </c>
      <c r="C165" s="112">
        <v>14</v>
      </c>
      <c r="D165" s="124">
        <v>23</v>
      </c>
      <c r="E165" s="108">
        <v>0</v>
      </c>
      <c r="F165" s="131">
        <v>37</v>
      </c>
      <c r="G165" s="38"/>
    </row>
    <row r="166" spans="1:7" ht="13.2" x14ac:dyDescent="0.25">
      <c r="B166" s="23" t="s">
        <v>229</v>
      </c>
      <c r="C166" s="112">
        <v>5</v>
      </c>
      <c r="D166" s="124">
        <v>18</v>
      </c>
      <c r="E166" s="124">
        <v>0</v>
      </c>
      <c r="F166" s="131">
        <v>23</v>
      </c>
      <c r="G166" s="38"/>
    </row>
    <row r="167" spans="1:7" ht="13.2" x14ac:dyDescent="0.25">
      <c r="B167" s="23" t="s">
        <v>230</v>
      </c>
      <c r="C167" s="112">
        <v>319</v>
      </c>
      <c r="D167" s="124">
        <v>663</v>
      </c>
      <c r="E167" s="124">
        <v>0</v>
      </c>
      <c r="F167" s="131">
        <v>982</v>
      </c>
      <c r="G167" s="38"/>
    </row>
    <row r="168" spans="1:7" ht="13.2" x14ac:dyDescent="0.25">
      <c r="B168" s="23" t="s">
        <v>231</v>
      </c>
      <c r="C168" s="112">
        <v>147</v>
      </c>
      <c r="D168" s="124">
        <v>301</v>
      </c>
      <c r="E168" s="124">
        <v>0</v>
      </c>
      <c r="F168" s="131">
        <v>448</v>
      </c>
      <c r="G168" s="38"/>
    </row>
    <row r="169" spans="1:7" ht="13.2" x14ac:dyDescent="0.25">
      <c r="B169" s="23" t="s">
        <v>232</v>
      </c>
      <c r="C169" s="112">
        <v>7</v>
      </c>
      <c r="D169" s="124">
        <v>12</v>
      </c>
      <c r="E169" s="124">
        <v>0</v>
      </c>
      <c r="F169" s="131">
        <v>19</v>
      </c>
      <c r="G169" s="38"/>
    </row>
    <row r="170" spans="1:7" ht="13.2" x14ac:dyDescent="0.25">
      <c r="B170" s="23" t="s">
        <v>233</v>
      </c>
      <c r="C170" s="112">
        <v>392</v>
      </c>
      <c r="D170" s="124">
        <v>707</v>
      </c>
      <c r="E170" s="124">
        <v>0</v>
      </c>
      <c r="F170" s="131">
        <v>1099</v>
      </c>
      <c r="G170" s="38"/>
    </row>
    <row r="171" spans="1:7" ht="13.2" x14ac:dyDescent="0.25">
      <c r="B171" s="23" t="s">
        <v>234</v>
      </c>
      <c r="C171" s="112">
        <v>284</v>
      </c>
      <c r="D171" s="124">
        <v>604</v>
      </c>
      <c r="E171" s="124">
        <v>0</v>
      </c>
      <c r="F171" s="131">
        <v>888</v>
      </c>
      <c r="G171" s="38"/>
    </row>
    <row r="172" spans="1:7" ht="13.2" x14ac:dyDescent="0.25">
      <c r="B172" s="23" t="s">
        <v>235</v>
      </c>
      <c r="C172" s="112">
        <v>1</v>
      </c>
      <c r="D172" s="124">
        <v>8</v>
      </c>
      <c r="E172" s="124">
        <v>0</v>
      </c>
      <c r="F172" s="131">
        <v>9</v>
      </c>
      <c r="G172" s="38"/>
    </row>
    <row r="173" spans="1:7" ht="13.2" x14ac:dyDescent="0.25">
      <c r="B173" s="23" t="s">
        <v>236</v>
      </c>
      <c r="C173" s="112">
        <v>14</v>
      </c>
      <c r="D173" s="124">
        <v>32</v>
      </c>
      <c r="E173" s="124">
        <v>0</v>
      </c>
      <c r="F173" s="131">
        <v>46</v>
      </c>
      <c r="G173" s="38"/>
    </row>
    <row r="174" spans="1:7" ht="13.2" x14ac:dyDescent="0.25">
      <c r="B174" s="23" t="s">
        <v>237</v>
      </c>
      <c r="C174" s="112">
        <v>8</v>
      </c>
      <c r="D174" s="124">
        <v>13</v>
      </c>
      <c r="E174" s="124">
        <v>0</v>
      </c>
      <c r="F174" s="131">
        <v>21</v>
      </c>
      <c r="G174" s="38"/>
    </row>
    <row r="175" spans="1:7" ht="13.2" x14ac:dyDescent="0.25">
      <c r="B175" s="23" t="s">
        <v>238</v>
      </c>
      <c r="C175" s="112">
        <v>428</v>
      </c>
      <c r="D175" s="124">
        <v>950</v>
      </c>
      <c r="E175" s="124">
        <v>0</v>
      </c>
      <c r="F175" s="131">
        <v>1378</v>
      </c>
      <c r="G175" s="38"/>
    </row>
    <row r="176" spans="1:7" ht="13.2" x14ac:dyDescent="0.25">
      <c r="B176" s="23" t="s">
        <v>239</v>
      </c>
      <c r="C176" s="112">
        <v>333</v>
      </c>
      <c r="D176" s="124">
        <v>823</v>
      </c>
      <c r="E176" s="124">
        <v>0</v>
      </c>
      <c r="F176" s="131">
        <v>1156</v>
      </c>
      <c r="G176" s="38"/>
    </row>
    <row r="177" spans="1:7" ht="13.2" x14ac:dyDescent="0.25">
      <c r="B177" s="23" t="s">
        <v>240</v>
      </c>
      <c r="C177" s="112">
        <v>6</v>
      </c>
      <c r="D177" s="124">
        <v>3</v>
      </c>
      <c r="E177" s="124">
        <v>0</v>
      </c>
      <c r="F177" s="131">
        <v>9</v>
      </c>
      <c r="G177" s="38"/>
    </row>
    <row r="178" spans="1:7" ht="13.2" x14ac:dyDescent="0.25">
      <c r="B178" s="25" t="s">
        <v>36</v>
      </c>
      <c r="C178" s="115">
        <f>SUM(C159:C177)</f>
        <v>2474</v>
      </c>
      <c r="D178" s="126">
        <f t="shared" ref="D178:F178" si="15">SUM(D159:D177)</f>
        <v>5522</v>
      </c>
      <c r="E178" s="130">
        <f t="shared" si="15"/>
        <v>0</v>
      </c>
      <c r="F178" s="132">
        <f t="shared" si="15"/>
        <v>7996</v>
      </c>
      <c r="G178" s="38"/>
    </row>
    <row r="179" spans="1:7" ht="13.2" x14ac:dyDescent="0.25">
      <c r="A179" s="3" t="s">
        <v>241</v>
      </c>
      <c r="B179" s="23"/>
      <c r="C179" s="112"/>
      <c r="D179" s="124"/>
      <c r="F179" s="131"/>
      <c r="G179" s="38"/>
    </row>
    <row r="180" spans="1:7" ht="13.2" x14ac:dyDescent="0.25">
      <c r="B180" s="23" t="s">
        <v>242</v>
      </c>
      <c r="C180" s="112">
        <v>1563</v>
      </c>
      <c r="D180" s="124">
        <v>2425</v>
      </c>
      <c r="E180" s="108">
        <v>1</v>
      </c>
      <c r="F180" s="131">
        <v>3989</v>
      </c>
      <c r="G180" s="38"/>
    </row>
    <row r="181" spans="1:7" ht="13.2" x14ac:dyDescent="0.25">
      <c r="B181" s="25" t="s">
        <v>36</v>
      </c>
      <c r="C181" s="113">
        <f>SUM(C180)</f>
        <v>1563</v>
      </c>
      <c r="D181" s="125">
        <f t="shared" ref="D181:F181" si="16">SUM(D180)</f>
        <v>2425</v>
      </c>
      <c r="E181" s="125">
        <f t="shared" si="16"/>
        <v>1</v>
      </c>
      <c r="F181" s="125">
        <f t="shared" si="16"/>
        <v>3989</v>
      </c>
      <c r="G181" s="38"/>
    </row>
    <row r="182" spans="1:7" ht="13.2" x14ac:dyDescent="0.25">
      <c r="A182" s="3" t="s">
        <v>243</v>
      </c>
      <c r="B182" s="26"/>
      <c r="C182" s="114"/>
      <c r="D182" s="121"/>
      <c r="E182" s="121"/>
      <c r="F182" s="121"/>
      <c r="G182" s="38"/>
    </row>
    <row r="183" spans="1:7" ht="13.2" x14ac:dyDescent="0.25">
      <c r="B183" s="23" t="s">
        <v>244</v>
      </c>
      <c r="C183" s="112">
        <v>2634</v>
      </c>
      <c r="D183" s="124">
        <v>4240</v>
      </c>
      <c r="E183" s="124">
        <v>2</v>
      </c>
      <c r="F183" s="131">
        <v>6876</v>
      </c>
      <c r="G183" s="38"/>
    </row>
    <row r="184" spans="1:7" ht="13.2" x14ac:dyDescent="0.25">
      <c r="B184" s="23" t="s">
        <v>245</v>
      </c>
      <c r="C184" s="112">
        <v>77</v>
      </c>
      <c r="D184" s="124">
        <v>107</v>
      </c>
      <c r="E184" s="124">
        <v>0</v>
      </c>
      <c r="F184" s="124">
        <v>184</v>
      </c>
      <c r="G184" s="38"/>
    </row>
    <row r="185" spans="1:7" ht="13.2" x14ac:dyDescent="0.25">
      <c r="A185" s="22"/>
      <c r="B185" s="25" t="s">
        <v>36</v>
      </c>
      <c r="C185" s="113">
        <f>SUM(C183:C184)</f>
        <v>2711</v>
      </c>
      <c r="D185" s="125">
        <f t="shared" ref="D185:F185" si="17">SUM(D183:D184)</f>
        <v>4347</v>
      </c>
      <c r="E185" s="125">
        <f t="shared" si="17"/>
        <v>2</v>
      </c>
      <c r="F185" s="125">
        <f t="shared" si="17"/>
        <v>7060</v>
      </c>
      <c r="G185" s="38"/>
    </row>
    <row r="186" spans="1:7" ht="13.2" x14ac:dyDescent="0.25">
      <c r="A186" s="3" t="s">
        <v>246</v>
      </c>
      <c r="B186" s="23"/>
      <c r="C186" s="112"/>
      <c r="D186" s="124"/>
      <c r="E186" s="124"/>
      <c r="F186" s="131"/>
      <c r="G186" s="38"/>
    </row>
    <row r="187" spans="1:7" ht="13.2" x14ac:dyDescent="0.25">
      <c r="B187" s="23" t="s">
        <v>247</v>
      </c>
      <c r="C187" s="112">
        <v>1366</v>
      </c>
      <c r="D187" s="124">
        <v>2078</v>
      </c>
      <c r="E187" s="124">
        <v>0</v>
      </c>
      <c r="F187" s="124">
        <v>3444</v>
      </c>
      <c r="G187" s="38"/>
    </row>
    <row r="188" spans="1:7" ht="13.2" x14ac:dyDescent="0.25">
      <c r="A188" s="22"/>
      <c r="B188" s="23" t="s">
        <v>248</v>
      </c>
      <c r="C188" s="112">
        <v>530</v>
      </c>
      <c r="D188" s="124">
        <v>342</v>
      </c>
      <c r="E188" s="124">
        <v>0</v>
      </c>
      <c r="F188" s="124">
        <v>872</v>
      </c>
      <c r="G188" s="38"/>
    </row>
    <row r="189" spans="1:7" ht="13.2" x14ac:dyDescent="0.25">
      <c r="B189" s="23" t="s">
        <v>249</v>
      </c>
      <c r="C189" s="112">
        <v>161</v>
      </c>
      <c r="D189" s="124">
        <v>38</v>
      </c>
      <c r="E189" s="124">
        <v>0</v>
      </c>
      <c r="F189" s="131">
        <v>199</v>
      </c>
      <c r="G189" s="38"/>
    </row>
    <row r="190" spans="1:7" ht="13.2" x14ac:dyDescent="0.25">
      <c r="B190" s="25" t="s">
        <v>36</v>
      </c>
      <c r="C190" s="115">
        <f>SUM(C187:C189)</f>
        <v>2057</v>
      </c>
      <c r="D190" s="126">
        <f t="shared" ref="D190:F190" si="18">SUM(D187:D189)</f>
        <v>2458</v>
      </c>
      <c r="E190" s="130">
        <f t="shared" si="18"/>
        <v>0</v>
      </c>
      <c r="F190" s="132">
        <f t="shared" si="18"/>
        <v>4515</v>
      </c>
      <c r="G190" s="38"/>
    </row>
    <row r="191" spans="1:7" ht="13.2" x14ac:dyDescent="0.25">
      <c r="A191" s="3" t="s">
        <v>250</v>
      </c>
      <c r="B191" s="23"/>
      <c r="C191" s="112"/>
      <c r="D191" s="124"/>
      <c r="F191" s="131"/>
      <c r="G191" s="38"/>
    </row>
    <row r="192" spans="1:7" ht="13.2" x14ac:dyDescent="0.25">
      <c r="B192" s="23" t="s">
        <v>251</v>
      </c>
      <c r="C192" s="117">
        <v>5</v>
      </c>
      <c r="D192" s="108">
        <v>2</v>
      </c>
      <c r="E192" s="108">
        <v>0</v>
      </c>
      <c r="F192" s="108">
        <v>7</v>
      </c>
      <c r="G192" s="38"/>
    </row>
    <row r="193" spans="1:7" ht="13.2" x14ac:dyDescent="0.25">
      <c r="A193" s="22"/>
      <c r="B193" s="23" t="s">
        <v>252</v>
      </c>
      <c r="C193" s="117">
        <v>29</v>
      </c>
      <c r="D193" s="108">
        <v>10</v>
      </c>
      <c r="E193" s="108">
        <v>0</v>
      </c>
      <c r="F193" s="108">
        <v>39</v>
      </c>
      <c r="G193" s="38"/>
    </row>
    <row r="194" spans="1:7" ht="13.2" x14ac:dyDescent="0.25">
      <c r="B194" s="25" t="s">
        <v>36</v>
      </c>
      <c r="C194" s="115">
        <f>SUM(C192:C193)</f>
        <v>34</v>
      </c>
      <c r="D194" s="130">
        <f t="shared" ref="D194:F194" si="19">SUM(D192:D193)</f>
        <v>12</v>
      </c>
      <c r="E194" s="130">
        <f t="shared" si="19"/>
        <v>0</v>
      </c>
      <c r="F194" s="132">
        <f t="shared" si="19"/>
        <v>46</v>
      </c>
      <c r="G194" s="38"/>
    </row>
    <row r="195" spans="1:7" ht="13.2" x14ac:dyDescent="0.25">
      <c r="A195" s="3" t="s">
        <v>253</v>
      </c>
      <c r="B195" s="23"/>
      <c r="C195" s="112"/>
      <c r="D195" s="124"/>
      <c r="F195" s="131"/>
      <c r="G195" s="38"/>
    </row>
    <row r="196" spans="1:7" ht="13.2" x14ac:dyDescent="0.25">
      <c r="B196" s="23" t="s">
        <v>254</v>
      </c>
      <c r="C196" s="112">
        <v>49</v>
      </c>
      <c r="D196" s="124">
        <v>71</v>
      </c>
      <c r="E196" s="124">
        <v>0</v>
      </c>
      <c r="F196" s="124">
        <v>120</v>
      </c>
      <c r="G196" s="38"/>
    </row>
    <row r="197" spans="1:7" ht="13.2" x14ac:dyDescent="0.25">
      <c r="A197" s="22"/>
      <c r="B197" s="23" t="s">
        <v>255</v>
      </c>
      <c r="C197" s="112">
        <v>112</v>
      </c>
      <c r="D197" s="124">
        <v>138</v>
      </c>
      <c r="E197" s="124">
        <v>0</v>
      </c>
      <c r="F197" s="124">
        <v>250</v>
      </c>
      <c r="G197" s="38"/>
    </row>
    <row r="198" spans="1:7" ht="13.2" x14ac:dyDescent="0.25">
      <c r="B198" s="23" t="s">
        <v>256</v>
      </c>
      <c r="C198" s="112">
        <v>36</v>
      </c>
      <c r="D198" s="124">
        <v>127</v>
      </c>
      <c r="E198" s="124">
        <v>0</v>
      </c>
      <c r="F198" s="124">
        <v>163</v>
      </c>
      <c r="G198" s="38"/>
    </row>
    <row r="199" spans="1:7" ht="13.2" x14ac:dyDescent="0.25">
      <c r="B199" s="23" t="s">
        <v>257</v>
      </c>
      <c r="C199" s="112">
        <v>0</v>
      </c>
      <c r="D199" s="124">
        <v>27</v>
      </c>
      <c r="E199" s="124">
        <v>0</v>
      </c>
      <c r="F199" s="131">
        <v>27</v>
      </c>
      <c r="G199" s="38"/>
    </row>
    <row r="200" spans="1:7" ht="13.2" x14ac:dyDescent="0.25">
      <c r="B200" s="23" t="s">
        <v>258</v>
      </c>
      <c r="C200" s="112">
        <v>79</v>
      </c>
      <c r="D200" s="124">
        <v>110</v>
      </c>
      <c r="E200" s="124">
        <v>0</v>
      </c>
      <c r="F200" s="131">
        <v>189</v>
      </c>
      <c r="G200" s="38"/>
    </row>
    <row r="201" spans="1:7" ht="13.2" x14ac:dyDescent="0.25">
      <c r="B201" s="23" t="s">
        <v>259</v>
      </c>
      <c r="C201" s="117">
        <v>122</v>
      </c>
      <c r="D201" s="124">
        <v>158</v>
      </c>
      <c r="E201" s="124">
        <v>0</v>
      </c>
      <c r="F201" s="131">
        <v>280</v>
      </c>
      <c r="G201" s="38"/>
    </row>
    <row r="202" spans="1:7" ht="13.2" x14ac:dyDescent="0.25">
      <c r="B202" s="23" t="s">
        <v>260</v>
      </c>
      <c r="C202" s="112">
        <v>36</v>
      </c>
      <c r="D202" s="124">
        <v>127</v>
      </c>
      <c r="E202" s="124">
        <v>0</v>
      </c>
      <c r="F202" s="131">
        <v>163</v>
      </c>
      <c r="G202" s="38"/>
    </row>
    <row r="203" spans="1:7" ht="13.2" x14ac:dyDescent="0.25">
      <c r="B203" s="23" t="s">
        <v>261</v>
      </c>
      <c r="C203" s="112">
        <v>0</v>
      </c>
      <c r="D203" s="124">
        <v>68</v>
      </c>
      <c r="E203" s="124">
        <v>0</v>
      </c>
      <c r="F203" s="131">
        <v>68</v>
      </c>
      <c r="G203" s="38"/>
    </row>
    <row r="204" spans="1:7" ht="13.2" x14ac:dyDescent="0.25">
      <c r="B204" s="25" t="s">
        <v>36</v>
      </c>
      <c r="C204" s="115">
        <f>SUM(C196:C203)</f>
        <v>434</v>
      </c>
      <c r="D204" s="126">
        <f t="shared" ref="D204:F204" si="20">SUM(D196:D203)</f>
        <v>826</v>
      </c>
      <c r="E204" s="130">
        <f t="shared" si="20"/>
        <v>0</v>
      </c>
      <c r="F204" s="132">
        <f t="shared" si="20"/>
        <v>1260</v>
      </c>
      <c r="G204" s="38"/>
    </row>
    <row r="205" spans="1:7" ht="13.2" x14ac:dyDescent="0.25">
      <c r="A205" s="3" t="s">
        <v>262</v>
      </c>
      <c r="B205" s="23"/>
      <c r="C205" s="117"/>
      <c r="D205" s="124"/>
      <c r="F205" s="131"/>
      <c r="G205" s="38"/>
    </row>
    <row r="206" spans="1:7" ht="13.2" x14ac:dyDescent="0.25">
      <c r="B206" s="23" t="s">
        <v>263</v>
      </c>
      <c r="C206" s="112">
        <v>6</v>
      </c>
      <c r="D206" s="124">
        <v>3</v>
      </c>
      <c r="E206" s="124">
        <v>0</v>
      </c>
      <c r="F206" s="124">
        <v>9</v>
      </c>
      <c r="G206" s="38"/>
    </row>
    <row r="207" spans="1:7" ht="13.2" x14ac:dyDescent="0.25">
      <c r="A207" s="22"/>
      <c r="B207" s="23" t="s">
        <v>264</v>
      </c>
      <c r="C207" s="112">
        <v>20</v>
      </c>
      <c r="D207" s="124">
        <v>36</v>
      </c>
      <c r="E207" s="124">
        <v>0</v>
      </c>
      <c r="F207" s="124">
        <v>56</v>
      </c>
      <c r="G207" s="38"/>
    </row>
    <row r="208" spans="1:7" ht="13.2" x14ac:dyDescent="0.25">
      <c r="B208" s="23" t="s">
        <v>265</v>
      </c>
      <c r="C208" s="112">
        <v>25</v>
      </c>
      <c r="D208" s="124">
        <v>29</v>
      </c>
      <c r="E208" s="124">
        <v>0</v>
      </c>
      <c r="F208" s="131">
        <v>54</v>
      </c>
      <c r="G208" s="38"/>
    </row>
    <row r="209" spans="1:7" ht="13.2" x14ac:dyDescent="0.25">
      <c r="B209" s="23" t="s">
        <v>266</v>
      </c>
      <c r="C209" s="112">
        <v>6</v>
      </c>
      <c r="D209" s="124">
        <v>3</v>
      </c>
      <c r="E209" s="124">
        <v>0</v>
      </c>
      <c r="F209" s="131">
        <v>9</v>
      </c>
      <c r="G209" s="38"/>
    </row>
    <row r="210" spans="1:7" ht="13.2" x14ac:dyDescent="0.25">
      <c r="B210" s="23" t="s">
        <v>267</v>
      </c>
      <c r="C210" s="112">
        <v>60</v>
      </c>
      <c r="D210" s="124">
        <v>25</v>
      </c>
      <c r="E210" s="124">
        <v>0</v>
      </c>
      <c r="F210" s="131">
        <v>85</v>
      </c>
      <c r="G210" s="38"/>
    </row>
    <row r="211" spans="1:7" ht="13.2" x14ac:dyDescent="0.25">
      <c r="B211" s="23" t="s">
        <v>268</v>
      </c>
      <c r="C211" s="112">
        <v>100</v>
      </c>
      <c r="D211" s="124">
        <v>58</v>
      </c>
      <c r="E211" s="124">
        <v>0</v>
      </c>
      <c r="F211" s="131">
        <v>158</v>
      </c>
      <c r="G211" s="38"/>
    </row>
    <row r="212" spans="1:7" ht="13.2" x14ac:dyDescent="0.25">
      <c r="B212" s="23" t="s">
        <v>269</v>
      </c>
      <c r="C212" s="112">
        <v>1</v>
      </c>
      <c r="D212" s="124">
        <v>5</v>
      </c>
      <c r="E212" s="124">
        <v>0</v>
      </c>
      <c r="F212" s="131">
        <v>6</v>
      </c>
      <c r="G212" s="38"/>
    </row>
    <row r="213" spans="1:7" ht="13.2" x14ac:dyDescent="0.25">
      <c r="B213" s="23" t="s">
        <v>270</v>
      </c>
      <c r="C213" s="112">
        <v>123</v>
      </c>
      <c r="D213" s="124">
        <v>147</v>
      </c>
      <c r="E213" s="124">
        <v>0</v>
      </c>
      <c r="F213" s="131">
        <v>270</v>
      </c>
      <c r="G213" s="38"/>
    </row>
    <row r="214" spans="1:7" ht="13.2" x14ac:dyDescent="0.25">
      <c r="B214" s="23" t="s">
        <v>271</v>
      </c>
      <c r="C214" s="112">
        <v>1617</v>
      </c>
      <c r="D214" s="124">
        <v>1676</v>
      </c>
      <c r="E214" s="124">
        <v>0</v>
      </c>
      <c r="F214" s="131">
        <v>3293</v>
      </c>
      <c r="G214" s="38"/>
    </row>
    <row r="215" spans="1:7" ht="13.2" x14ac:dyDescent="0.25">
      <c r="B215" s="23" t="s">
        <v>272</v>
      </c>
      <c r="C215" s="112">
        <v>44</v>
      </c>
      <c r="D215" s="124">
        <v>63</v>
      </c>
      <c r="E215" s="124">
        <v>0</v>
      </c>
      <c r="F215" s="131">
        <v>107</v>
      </c>
      <c r="G215" s="38"/>
    </row>
    <row r="216" spans="1:7" ht="13.2" x14ac:dyDescent="0.25">
      <c r="B216" s="23" t="s">
        <v>273</v>
      </c>
      <c r="C216" s="112">
        <v>34</v>
      </c>
      <c r="D216" s="124">
        <v>30</v>
      </c>
      <c r="E216" s="124">
        <v>0</v>
      </c>
      <c r="F216" s="131">
        <v>64</v>
      </c>
      <c r="G216" s="38"/>
    </row>
    <row r="217" spans="1:7" ht="13.2" x14ac:dyDescent="0.25">
      <c r="B217" s="23" t="s">
        <v>274</v>
      </c>
      <c r="C217" s="112">
        <v>98</v>
      </c>
      <c r="D217" s="124">
        <v>78</v>
      </c>
      <c r="E217" s="124">
        <v>0</v>
      </c>
      <c r="F217" s="131">
        <v>176</v>
      </c>
      <c r="G217" s="38"/>
    </row>
    <row r="218" spans="1:7" ht="13.2" x14ac:dyDescent="0.25">
      <c r="B218" s="23" t="s">
        <v>275</v>
      </c>
      <c r="C218" s="112">
        <v>1116</v>
      </c>
      <c r="D218" s="124">
        <v>1049</v>
      </c>
      <c r="E218" s="124">
        <v>1</v>
      </c>
      <c r="F218" s="131">
        <v>2166</v>
      </c>
      <c r="G218" s="38"/>
    </row>
    <row r="219" spans="1:7" ht="13.2" x14ac:dyDescent="0.25">
      <c r="B219" s="23" t="s">
        <v>276</v>
      </c>
      <c r="C219" s="112">
        <v>137</v>
      </c>
      <c r="D219" s="124">
        <v>179</v>
      </c>
      <c r="E219" s="108">
        <v>0</v>
      </c>
      <c r="F219" s="131">
        <v>316</v>
      </c>
      <c r="G219" s="38"/>
    </row>
    <row r="220" spans="1:7" ht="13.2" x14ac:dyDescent="0.25">
      <c r="B220" s="23" t="s">
        <v>277</v>
      </c>
      <c r="C220" s="112">
        <v>137</v>
      </c>
      <c r="D220" s="124">
        <v>131</v>
      </c>
      <c r="E220" s="108">
        <v>0</v>
      </c>
      <c r="F220" s="131">
        <v>268</v>
      </c>
      <c r="G220" s="38"/>
    </row>
    <row r="221" spans="1:7" ht="13.2" x14ac:dyDescent="0.25">
      <c r="B221" s="23" t="s">
        <v>278</v>
      </c>
      <c r="C221" s="112">
        <v>31</v>
      </c>
      <c r="D221" s="124">
        <v>37</v>
      </c>
      <c r="E221" s="108">
        <v>0</v>
      </c>
      <c r="F221" s="131">
        <v>68</v>
      </c>
      <c r="G221" s="38"/>
    </row>
    <row r="222" spans="1:7" ht="13.2" x14ac:dyDescent="0.25">
      <c r="B222" s="23" t="s">
        <v>279</v>
      </c>
      <c r="C222" s="112">
        <v>10</v>
      </c>
      <c r="D222" s="124">
        <v>19</v>
      </c>
      <c r="E222" s="108">
        <v>0</v>
      </c>
      <c r="F222" s="131">
        <v>29</v>
      </c>
      <c r="G222" s="38"/>
    </row>
    <row r="223" spans="1:7" ht="13.2" x14ac:dyDescent="0.25">
      <c r="B223" s="25" t="s">
        <v>36</v>
      </c>
      <c r="C223" s="115">
        <f>SUM(C206:C222)</f>
        <v>3565</v>
      </c>
      <c r="D223" s="126">
        <f t="shared" ref="D223:F223" si="21">SUM(D206:D222)</f>
        <v>3568</v>
      </c>
      <c r="E223" s="130">
        <f t="shared" si="21"/>
        <v>1</v>
      </c>
      <c r="F223" s="132">
        <f t="shared" si="21"/>
        <v>7134</v>
      </c>
      <c r="G223" s="38"/>
    </row>
    <row r="224" spans="1:7" ht="13.2" x14ac:dyDescent="0.25">
      <c r="A224" s="3" t="s">
        <v>280</v>
      </c>
      <c r="B224" s="23"/>
      <c r="C224" s="112"/>
      <c r="D224" s="124"/>
      <c r="F224" s="131"/>
      <c r="G224" s="38"/>
    </row>
    <row r="225" spans="1:7" ht="13.2" x14ac:dyDescent="0.25">
      <c r="B225" s="23" t="s">
        <v>281</v>
      </c>
      <c r="C225" s="112">
        <v>1717</v>
      </c>
      <c r="D225" s="124">
        <v>2772</v>
      </c>
      <c r="F225" s="131">
        <v>4489</v>
      </c>
      <c r="G225" s="38"/>
    </row>
    <row r="226" spans="1:7" ht="13.2" x14ac:dyDescent="0.25">
      <c r="B226" s="25" t="s">
        <v>36</v>
      </c>
      <c r="C226" s="115">
        <f>SUM(C225)</f>
        <v>1717</v>
      </c>
      <c r="D226" s="126">
        <f t="shared" ref="D226:F226" si="22">SUM(D225)</f>
        <v>2772</v>
      </c>
      <c r="E226" s="126">
        <f t="shared" si="22"/>
        <v>0</v>
      </c>
      <c r="F226" s="126">
        <f t="shared" si="22"/>
        <v>4489</v>
      </c>
      <c r="G226" s="38"/>
    </row>
    <row r="227" spans="1:7" ht="13.2" x14ac:dyDescent="0.25">
      <c r="A227" s="3" t="s">
        <v>282</v>
      </c>
      <c r="B227" s="25"/>
      <c r="C227" s="114"/>
      <c r="D227" s="121"/>
      <c r="E227" s="121"/>
      <c r="F227" s="121"/>
      <c r="G227" s="38"/>
    </row>
    <row r="228" spans="1:7" ht="13.2" x14ac:dyDescent="0.25">
      <c r="A228" s="22"/>
      <c r="B228" s="23" t="s">
        <v>283</v>
      </c>
      <c r="C228" s="112">
        <v>18</v>
      </c>
      <c r="D228" s="124">
        <v>810</v>
      </c>
      <c r="E228" s="124">
        <v>0</v>
      </c>
      <c r="F228" s="124">
        <v>828</v>
      </c>
      <c r="G228" s="38"/>
    </row>
    <row r="229" spans="1:7" ht="13.2" x14ac:dyDescent="0.25">
      <c r="B229" s="23" t="s">
        <v>284</v>
      </c>
      <c r="C229" s="112">
        <v>9</v>
      </c>
      <c r="D229" s="124">
        <v>1261</v>
      </c>
      <c r="E229" s="124">
        <v>0</v>
      </c>
      <c r="F229" s="131">
        <v>1270</v>
      </c>
      <c r="G229" s="38"/>
    </row>
    <row r="230" spans="1:7" ht="13.2" x14ac:dyDescent="0.25">
      <c r="B230" s="25" t="s">
        <v>36</v>
      </c>
      <c r="C230" s="113">
        <f>SUM(C228:C229)</f>
        <v>27</v>
      </c>
      <c r="D230" s="125">
        <f t="shared" ref="D230:F230" si="23">SUM(D228:D229)</f>
        <v>2071</v>
      </c>
      <c r="E230" s="125">
        <f t="shared" si="23"/>
        <v>0</v>
      </c>
      <c r="F230" s="125">
        <f t="shared" si="23"/>
        <v>2098</v>
      </c>
      <c r="G230" s="38"/>
    </row>
    <row r="231" spans="1:7" ht="13.2" x14ac:dyDescent="0.25">
      <c r="A231" s="22" t="s">
        <v>285</v>
      </c>
      <c r="B231" s="26"/>
      <c r="C231" s="114"/>
      <c r="D231" s="121"/>
      <c r="E231" s="121"/>
      <c r="F231" s="121"/>
      <c r="G231" s="38"/>
    </row>
    <row r="232" spans="1:7" ht="13.2" x14ac:dyDescent="0.25">
      <c r="A232" s="22"/>
      <c r="B232" s="23" t="s">
        <v>285</v>
      </c>
      <c r="C232" s="112">
        <v>61</v>
      </c>
      <c r="D232" s="124">
        <v>192</v>
      </c>
      <c r="E232" s="124">
        <v>0</v>
      </c>
      <c r="F232" s="124">
        <v>253</v>
      </c>
      <c r="G232" s="38"/>
    </row>
    <row r="233" spans="1:7" ht="13.2" x14ac:dyDescent="0.25">
      <c r="A233" s="22"/>
      <c r="B233" s="23" t="s">
        <v>286</v>
      </c>
      <c r="C233" s="112">
        <v>1</v>
      </c>
      <c r="D233" s="124">
        <v>10</v>
      </c>
      <c r="E233" s="124">
        <v>0</v>
      </c>
      <c r="F233" s="124">
        <v>11</v>
      </c>
      <c r="G233" s="38"/>
    </row>
    <row r="234" spans="1:7" ht="13.2" x14ac:dyDescent="0.25">
      <c r="B234" s="23" t="s">
        <v>287</v>
      </c>
      <c r="C234" s="112">
        <v>8</v>
      </c>
      <c r="D234" s="124">
        <v>20</v>
      </c>
      <c r="E234" s="124">
        <v>0</v>
      </c>
      <c r="F234" s="131">
        <v>28</v>
      </c>
      <c r="G234" s="38"/>
    </row>
    <row r="235" spans="1:7" ht="13.2" x14ac:dyDescent="0.25">
      <c r="B235" s="25" t="s">
        <v>36</v>
      </c>
      <c r="C235" s="113">
        <f>SUM(C232:C234)</f>
        <v>70</v>
      </c>
      <c r="D235" s="125">
        <f t="shared" ref="D235:F235" si="24">SUM(D232:D234)</f>
        <v>222</v>
      </c>
      <c r="E235" s="125">
        <f t="shared" si="24"/>
        <v>0</v>
      </c>
      <c r="F235" s="125">
        <f t="shared" si="24"/>
        <v>292</v>
      </c>
      <c r="G235" s="38"/>
    </row>
    <row r="236" spans="1:7" ht="13.2" x14ac:dyDescent="0.25">
      <c r="A236" s="3" t="s">
        <v>288</v>
      </c>
      <c r="B236" s="25"/>
      <c r="C236" s="114"/>
      <c r="D236" s="121"/>
      <c r="F236" s="121"/>
      <c r="G236" s="38"/>
    </row>
    <row r="237" spans="1:7" ht="13.2" x14ac:dyDescent="0.25">
      <c r="A237" s="22"/>
      <c r="B237" s="23" t="s">
        <v>289</v>
      </c>
      <c r="C237" s="112">
        <v>446</v>
      </c>
      <c r="D237" s="124">
        <v>135</v>
      </c>
      <c r="E237" s="124">
        <v>0</v>
      </c>
      <c r="F237" s="124">
        <v>581</v>
      </c>
      <c r="G237" s="38"/>
    </row>
    <row r="238" spans="1:7" ht="13.2" x14ac:dyDescent="0.25">
      <c r="B238" s="23" t="s">
        <v>290</v>
      </c>
      <c r="C238" s="112">
        <v>165</v>
      </c>
      <c r="D238" s="124">
        <v>11</v>
      </c>
      <c r="E238" s="108">
        <v>0</v>
      </c>
      <c r="F238" s="131">
        <v>176</v>
      </c>
      <c r="G238" s="38"/>
    </row>
    <row r="239" spans="1:7" ht="13.2" x14ac:dyDescent="0.25">
      <c r="B239" s="25" t="s">
        <v>36</v>
      </c>
      <c r="C239" s="113">
        <f>SUM(C237:C238)</f>
        <v>611</v>
      </c>
      <c r="D239" s="125">
        <f t="shared" ref="D239:F239" si="25">SUM(D237:D238)</f>
        <v>146</v>
      </c>
      <c r="E239" s="130">
        <f t="shared" si="25"/>
        <v>0</v>
      </c>
      <c r="F239" s="125">
        <f t="shared" si="25"/>
        <v>757</v>
      </c>
      <c r="G239" s="38"/>
    </row>
    <row r="240" spans="1:7" ht="13.2" x14ac:dyDescent="0.25">
      <c r="A240" s="22" t="s">
        <v>291</v>
      </c>
      <c r="B240" s="26"/>
      <c r="C240" s="114"/>
      <c r="D240" s="121"/>
      <c r="F240" s="121"/>
      <c r="G240" s="38"/>
    </row>
    <row r="241" spans="1:7" ht="13.2" x14ac:dyDescent="0.25">
      <c r="B241" s="23" t="s">
        <v>292</v>
      </c>
      <c r="C241" s="112">
        <v>32</v>
      </c>
      <c r="D241" s="124">
        <v>6</v>
      </c>
      <c r="E241" s="108">
        <v>0</v>
      </c>
      <c r="F241" s="131">
        <v>38</v>
      </c>
      <c r="G241" s="38"/>
    </row>
    <row r="242" spans="1:7" ht="13.2" x14ac:dyDescent="0.25">
      <c r="B242" s="23" t="s">
        <v>293</v>
      </c>
      <c r="C242" s="112">
        <v>481</v>
      </c>
      <c r="D242" s="124">
        <v>322</v>
      </c>
      <c r="E242" s="108">
        <v>0</v>
      </c>
      <c r="F242" s="124">
        <v>803</v>
      </c>
      <c r="G242" s="38"/>
    </row>
    <row r="243" spans="1:7" ht="13.2" x14ac:dyDescent="0.25">
      <c r="B243" s="23" t="s">
        <v>294</v>
      </c>
      <c r="C243" s="112">
        <v>2276</v>
      </c>
      <c r="D243" s="124">
        <v>3403</v>
      </c>
      <c r="E243" s="124">
        <v>0</v>
      </c>
      <c r="F243" s="124">
        <v>5679</v>
      </c>
      <c r="G243" s="38"/>
    </row>
    <row r="244" spans="1:7" ht="13.2" x14ac:dyDescent="0.25">
      <c r="A244" s="22"/>
      <c r="B244" s="23" t="s">
        <v>295</v>
      </c>
      <c r="C244" s="112">
        <v>490</v>
      </c>
      <c r="D244" s="124">
        <v>1186</v>
      </c>
      <c r="E244" s="124">
        <v>0</v>
      </c>
      <c r="F244" s="124">
        <v>1676</v>
      </c>
      <c r="G244" s="38"/>
    </row>
    <row r="245" spans="1:7" ht="13.2" x14ac:dyDescent="0.25">
      <c r="B245" s="23" t="s">
        <v>296</v>
      </c>
      <c r="C245" s="112">
        <v>1473</v>
      </c>
      <c r="D245" s="124">
        <v>2411</v>
      </c>
      <c r="E245" s="124">
        <v>1</v>
      </c>
      <c r="F245" s="124">
        <v>3885</v>
      </c>
      <c r="G245" s="38"/>
    </row>
    <row r="246" spans="1:7" ht="13.2" x14ac:dyDescent="0.25">
      <c r="B246" s="23" t="s">
        <v>297</v>
      </c>
      <c r="C246" s="112">
        <v>318</v>
      </c>
      <c r="D246" s="124">
        <v>657</v>
      </c>
      <c r="E246" s="124">
        <v>0</v>
      </c>
      <c r="F246" s="131">
        <v>975</v>
      </c>
      <c r="G246" s="38"/>
    </row>
    <row r="247" spans="1:7" ht="13.2" x14ac:dyDescent="0.25">
      <c r="B247" s="23" t="s">
        <v>298</v>
      </c>
      <c r="C247" s="112">
        <v>708</v>
      </c>
      <c r="D247" s="124">
        <v>164</v>
      </c>
      <c r="E247" s="124">
        <v>0</v>
      </c>
      <c r="F247" s="131">
        <v>872</v>
      </c>
      <c r="G247" s="38"/>
    </row>
    <row r="248" spans="1:7" ht="13.2" x14ac:dyDescent="0.25">
      <c r="B248" s="23" t="s">
        <v>299</v>
      </c>
      <c r="C248" s="112">
        <v>51</v>
      </c>
      <c r="D248" s="124">
        <v>103</v>
      </c>
      <c r="E248" s="124">
        <v>0</v>
      </c>
      <c r="F248" s="131">
        <v>154</v>
      </c>
      <c r="G248" s="38"/>
    </row>
    <row r="249" spans="1:7" ht="13.2" x14ac:dyDescent="0.25">
      <c r="B249" s="23" t="s">
        <v>300</v>
      </c>
      <c r="C249" s="112">
        <v>1904</v>
      </c>
      <c r="D249" s="124">
        <v>3681</v>
      </c>
      <c r="E249" s="124">
        <v>0</v>
      </c>
      <c r="F249" s="131">
        <v>5585</v>
      </c>
      <c r="G249" s="38"/>
    </row>
    <row r="250" spans="1:7" ht="13.2" x14ac:dyDescent="0.25">
      <c r="B250" s="23" t="s">
        <v>301</v>
      </c>
      <c r="C250" s="112">
        <v>153</v>
      </c>
      <c r="D250" s="124">
        <v>128</v>
      </c>
      <c r="E250" s="124">
        <v>0</v>
      </c>
      <c r="F250" s="131">
        <v>281</v>
      </c>
      <c r="G250" s="38"/>
    </row>
    <row r="251" spans="1:7" ht="13.2" x14ac:dyDescent="0.25">
      <c r="B251" s="25" t="s">
        <v>36</v>
      </c>
      <c r="C251" s="115">
        <f>SUM(C241:C250)</f>
        <v>7886</v>
      </c>
      <c r="D251" s="126">
        <f>SUM(D241:D250)</f>
        <v>12061</v>
      </c>
      <c r="E251" s="130">
        <f>SUM(E241:E250)</f>
        <v>1</v>
      </c>
      <c r="F251" s="132">
        <f>SUM(F241:F250)</f>
        <v>19948</v>
      </c>
      <c r="G251" s="38"/>
    </row>
    <row r="252" spans="1:7" ht="13.2" x14ac:dyDescent="0.25">
      <c r="A252" s="3" t="s">
        <v>302</v>
      </c>
      <c r="B252" s="23"/>
      <c r="C252" s="112"/>
      <c r="D252" s="124"/>
      <c r="F252" s="131"/>
      <c r="G252" s="38"/>
    </row>
    <row r="253" spans="1:7" ht="13.2" x14ac:dyDescent="0.25">
      <c r="B253" s="23" t="s">
        <v>303</v>
      </c>
      <c r="C253" s="112">
        <v>38</v>
      </c>
      <c r="D253" s="124">
        <v>0</v>
      </c>
      <c r="E253" s="108">
        <v>0</v>
      </c>
      <c r="F253" s="131">
        <v>38</v>
      </c>
      <c r="G253" s="38"/>
    </row>
    <row r="254" spans="1:7" ht="13.2" x14ac:dyDescent="0.25">
      <c r="B254" s="23" t="s">
        <v>304</v>
      </c>
      <c r="C254" s="112">
        <v>101</v>
      </c>
      <c r="D254" s="124">
        <v>2</v>
      </c>
      <c r="E254" s="108">
        <v>0</v>
      </c>
      <c r="F254" s="131">
        <v>103</v>
      </c>
      <c r="G254" s="38"/>
    </row>
    <row r="255" spans="1:7" ht="13.2" x14ac:dyDescent="0.25">
      <c r="B255" s="23" t="s">
        <v>305</v>
      </c>
      <c r="C255" s="117">
        <v>15</v>
      </c>
      <c r="D255" s="108">
        <v>0</v>
      </c>
      <c r="E255" s="108">
        <v>0</v>
      </c>
      <c r="F255" s="108">
        <v>15</v>
      </c>
      <c r="G255" s="38"/>
    </row>
    <row r="256" spans="1:7" ht="13.2" x14ac:dyDescent="0.25">
      <c r="B256" s="23" t="s">
        <v>306</v>
      </c>
      <c r="C256" s="117">
        <v>25</v>
      </c>
      <c r="D256" s="108">
        <v>3</v>
      </c>
      <c r="E256" s="108">
        <v>0</v>
      </c>
      <c r="F256" s="108">
        <v>28</v>
      </c>
      <c r="G256" s="38"/>
    </row>
    <row r="257" spans="1:7" ht="13.2" x14ac:dyDescent="0.25">
      <c r="B257" s="23" t="s">
        <v>307</v>
      </c>
      <c r="C257" s="117">
        <v>27</v>
      </c>
      <c r="D257" s="108">
        <v>0</v>
      </c>
      <c r="E257" s="108">
        <v>0</v>
      </c>
      <c r="F257" s="108">
        <v>27</v>
      </c>
      <c r="G257" s="38"/>
    </row>
    <row r="258" spans="1:7" ht="13.2" x14ac:dyDescent="0.25">
      <c r="B258" s="23" t="s">
        <v>308</v>
      </c>
      <c r="C258" s="117">
        <v>24</v>
      </c>
      <c r="D258" s="108">
        <v>0</v>
      </c>
      <c r="E258" s="108">
        <v>0</v>
      </c>
      <c r="F258" s="108">
        <v>24</v>
      </c>
      <c r="G258" s="38"/>
    </row>
    <row r="259" spans="1:7" ht="13.2" x14ac:dyDescent="0.25">
      <c r="B259" s="23" t="s">
        <v>309</v>
      </c>
      <c r="C259" s="117">
        <v>187</v>
      </c>
      <c r="D259" s="108">
        <v>18</v>
      </c>
      <c r="E259" s="108">
        <v>0</v>
      </c>
      <c r="F259" s="108">
        <v>205</v>
      </c>
      <c r="G259" s="38"/>
    </row>
    <row r="260" spans="1:7" ht="13.2" x14ac:dyDescent="0.25">
      <c r="A260" s="22"/>
      <c r="B260" s="23" t="s">
        <v>310</v>
      </c>
      <c r="C260" s="117">
        <v>114</v>
      </c>
      <c r="D260" s="108">
        <v>6</v>
      </c>
      <c r="E260" s="108">
        <v>0</v>
      </c>
      <c r="F260" s="108">
        <v>120</v>
      </c>
      <c r="G260" s="38"/>
    </row>
    <row r="261" spans="1:7" ht="13.2" x14ac:dyDescent="0.25">
      <c r="B261" s="23" t="s">
        <v>311</v>
      </c>
      <c r="C261" s="112">
        <v>22</v>
      </c>
      <c r="D261" s="124">
        <v>2</v>
      </c>
      <c r="E261" s="108">
        <v>0</v>
      </c>
      <c r="F261" s="131">
        <v>24</v>
      </c>
      <c r="G261" s="38"/>
    </row>
    <row r="262" spans="1:7" ht="13.2" x14ac:dyDescent="0.25">
      <c r="B262" s="23" t="s">
        <v>312</v>
      </c>
      <c r="C262" s="112">
        <v>140</v>
      </c>
      <c r="D262" s="124">
        <v>16</v>
      </c>
      <c r="E262" s="108">
        <v>0</v>
      </c>
      <c r="F262" s="131">
        <v>156</v>
      </c>
      <c r="G262" s="38"/>
    </row>
    <row r="263" spans="1:7" ht="13.2" x14ac:dyDescent="0.25">
      <c r="B263" s="23" t="s">
        <v>313</v>
      </c>
      <c r="C263" s="112">
        <v>3</v>
      </c>
      <c r="D263" s="108">
        <v>2</v>
      </c>
      <c r="E263" s="108">
        <v>0</v>
      </c>
      <c r="F263" s="131">
        <v>5</v>
      </c>
      <c r="G263" s="38"/>
    </row>
    <row r="264" spans="1:7" ht="13.2" x14ac:dyDescent="0.25">
      <c r="B264" s="23" t="s">
        <v>314</v>
      </c>
      <c r="C264" s="112">
        <v>113</v>
      </c>
      <c r="D264" s="108">
        <v>5</v>
      </c>
      <c r="E264" s="108">
        <v>0</v>
      </c>
      <c r="F264" s="131">
        <v>118</v>
      </c>
      <c r="G264" s="38"/>
    </row>
    <row r="265" spans="1:7" ht="13.2" x14ac:dyDescent="0.25">
      <c r="B265" s="25" t="s">
        <v>36</v>
      </c>
      <c r="C265" s="115">
        <f>SUM(C253:C264)</f>
        <v>809</v>
      </c>
      <c r="D265" s="126">
        <f t="shared" ref="D265:F265" si="26">SUM(D253:D264)</f>
        <v>54</v>
      </c>
      <c r="E265" s="130">
        <f t="shared" si="26"/>
        <v>0</v>
      </c>
      <c r="F265" s="132">
        <f t="shared" si="26"/>
        <v>863</v>
      </c>
      <c r="G265" s="38"/>
    </row>
    <row r="266" spans="1:7" ht="13.2" x14ac:dyDescent="0.25">
      <c r="A266" s="3" t="s">
        <v>315</v>
      </c>
      <c r="B266" s="23"/>
      <c r="C266" s="112"/>
      <c r="F266" s="131"/>
      <c r="G266" s="38"/>
    </row>
    <row r="267" spans="1:7" ht="13.2" x14ac:dyDescent="0.25">
      <c r="B267" s="23" t="s">
        <v>316</v>
      </c>
      <c r="C267" s="112">
        <v>4</v>
      </c>
      <c r="D267" s="124">
        <v>5</v>
      </c>
      <c r="E267" s="108">
        <v>0</v>
      </c>
      <c r="F267" s="131">
        <v>9</v>
      </c>
      <c r="G267" s="38"/>
    </row>
    <row r="268" spans="1:7" ht="13.2" x14ac:dyDescent="0.25">
      <c r="B268" s="23" t="s">
        <v>317</v>
      </c>
      <c r="C268" s="112">
        <v>9</v>
      </c>
      <c r="D268" s="124">
        <v>389</v>
      </c>
      <c r="E268" s="108">
        <v>0</v>
      </c>
      <c r="F268" s="131">
        <v>398</v>
      </c>
      <c r="G268" s="38"/>
    </row>
    <row r="269" spans="1:7" ht="13.2" x14ac:dyDescent="0.25">
      <c r="B269" s="23" t="s">
        <v>318</v>
      </c>
      <c r="C269" s="112">
        <v>8</v>
      </c>
      <c r="D269" s="108">
        <v>150</v>
      </c>
      <c r="E269" s="108">
        <v>0</v>
      </c>
      <c r="F269" s="131">
        <v>158</v>
      </c>
      <c r="G269" s="38"/>
    </row>
    <row r="270" spans="1:7" ht="13.2" x14ac:dyDescent="0.25">
      <c r="B270" s="23" t="s">
        <v>319</v>
      </c>
      <c r="C270" s="112">
        <v>79</v>
      </c>
      <c r="D270" s="124">
        <v>24</v>
      </c>
      <c r="E270" s="108">
        <v>0</v>
      </c>
      <c r="F270" s="124">
        <v>103</v>
      </c>
      <c r="G270" s="38"/>
    </row>
    <row r="271" spans="1:7" ht="13.2" x14ac:dyDescent="0.25">
      <c r="A271" s="22"/>
      <c r="B271" s="23" t="s">
        <v>320</v>
      </c>
      <c r="C271" s="112">
        <v>180</v>
      </c>
      <c r="D271" s="124">
        <v>125</v>
      </c>
      <c r="E271" s="108">
        <v>0</v>
      </c>
      <c r="F271" s="124">
        <v>305</v>
      </c>
      <c r="G271" s="38"/>
    </row>
    <row r="272" spans="1:7" ht="13.2" x14ac:dyDescent="0.25">
      <c r="B272" s="23" t="s">
        <v>321</v>
      </c>
      <c r="C272" s="112">
        <v>50</v>
      </c>
      <c r="D272" s="124">
        <v>74</v>
      </c>
      <c r="E272" s="108">
        <v>0</v>
      </c>
      <c r="F272" s="131">
        <v>124</v>
      </c>
      <c r="G272" s="38"/>
    </row>
    <row r="273" spans="1:7" ht="13.2" x14ac:dyDescent="0.25">
      <c r="B273" s="23" t="s">
        <v>322</v>
      </c>
      <c r="C273" s="112">
        <v>44</v>
      </c>
      <c r="D273" s="124">
        <v>77</v>
      </c>
      <c r="E273" s="108">
        <v>0</v>
      </c>
      <c r="F273" s="131">
        <v>121</v>
      </c>
      <c r="G273" s="38"/>
    </row>
    <row r="274" spans="1:7" ht="13.2" x14ac:dyDescent="0.25">
      <c r="B274" s="23" t="s">
        <v>323</v>
      </c>
      <c r="C274" s="112">
        <v>40</v>
      </c>
      <c r="D274" s="124">
        <v>32</v>
      </c>
      <c r="E274" s="108">
        <v>0</v>
      </c>
      <c r="F274" s="131">
        <v>72</v>
      </c>
      <c r="G274" s="38"/>
    </row>
    <row r="275" spans="1:7" ht="13.2" x14ac:dyDescent="0.25">
      <c r="B275" s="25" t="s">
        <v>36</v>
      </c>
      <c r="C275" s="115">
        <f>SUM(C267:C274)</f>
        <v>414</v>
      </c>
      <c r="D275" s="126">
        <f>SUM(D267:D274)</f>
        <v>876</v>
      </c>
      <c r="E275" s="130">
        <f>SUM(E267:E274)</f>
        <v>0</v>
      </c>
      <c r="F275" s="132">
        <f>SUM(F267:F274)</f>
        <v>1290</v>
      </c>
      <c r="G275" s="38"/>
    </row>
    <row r="276" spans="1:7" ht="13.2" x14ac:dyDescent="0.25">
      <c r="A276" s="3" t="s">
        <v>324</v>
      </c>
      <c r="B276" s="23"/>
      <c r="C276" s="112"/>
      <c r="D276" s="124"/>
      <c r="F276" s="131"/>
      <c r="G276" s="38"/>
    </row>
    <row r="277" spans="1:7" ht="13.2" x14ac:dyDescent="0.25">
      <c r="B277" s="27" t="s">
        <v>325</v>
      </c>
      <c r="C277" s="112">
        <v>44</v>
      </c>
      <c r="D277" s="124">
        <v>3</v>
      </c>
      <c r="E277" s="124">
        <v>0</v>
      </c>
      <c r="F277" s="124">
        <v>47</v>
      </c>
      <c r="G277" s="38"/>
    </row>
    <row r="278" spans="1:7" ht="13.2" x14ac:dyDescent="0.25">
      <c r="B278" s="23" t="s">
        <v>326</v>
      </c>
      <c r="C278" s="112">
        <v>22</v>
      </c>
      <c r="D278" s="124">
        <v>1</v>
      </c>
      <c r="E278" s="124">
        <v>0</v>
      </c>
      <c r="F278" s="124">
        <v>23</v>
      </c>
      <c r="G278" s="38"/>
    </row>
    <row r="279" spans="1:7" ht="13.2" x14ac:dyDescent="0.25">
      <c r="A279" s="22"/>
      <c r="B279" s="23" t="s">
        <v>327</v>
      </c>
      <c r="C279" s="112">
        <v>1204</v>
      </c>
      <c r="D279" s="124">
        <v>104</v>
      </c>
      <c r="E279" s="124">
        <v>0</v>
      </c>
      <c r="F279" s="124">
        <v>1308</v>
      </c>
      <c r="G279" s="38"/>
    </row>
    <row r="280" spans="1:7" ht="13.2" x14ac:dyDescent="0.25">
      <c r="B280" s="23" t="s">
        <v>328</v>
      </c>
      <c r="C280" s="112">
        <v>3</v>
      </c>
      <c r="D280" s="124">
        <v>0</v>
      </c>
      <c r="E280" s="124">
        <v>0</v>
      </c>
      <c r="F280" s="131">
        <v>3</v>
      </c>
      <c r="G280" s="38"/>
    </row>
    <row r="281" spans="1:7" ht="13.2" x14ac:dyDescent="0.25">
      <c r="B281" s="23" t="s">
        <v>329</v>
      </c>
      <c r="C281" s="112">
        <v>134</v>
      </c>
      <c r="D281" s="124">
        <v>9</v>
      </c>
      <c r="E281" s="124">
        <v>0</v>
      </c>
      <c r="F281" s="131">
        <v>143</v>
      </c>
      <c r="G281" s="38"/>
    </row>
    <row r="282" spans="1:7" ht="13.2" x14ac:dyDescent="0.25">
      <c r="B282" s="23" t="s">
        <v>330</v>
      </c>
      <c r="C282" s="112">
        <v>71</v>
      </c>
      <c r="D282" s="108">
        <v>4</v>
      </c>
      <c r="E282" s="124">
        <v>0</v>
      </c>
      <c r="F282" s="131">
        <v>75</v>
      </c>
      <c r="G282" s="38"/>
    </row>
    <row r="283" spans="1:7" ht="13.2" x14ac:dyDescent="0.25">
      <c r="B283" s="23" t="s">
        <v>331</v>
      </c>
      <c r="C283" s="112">
        <v>241</v>
      </c>
      <c r="D283" s="124">
        <v>21</v>
      </c>
      <c r="E283" s="124">
        <v>0</v>
      </c>
      <c r="F283" s="131">
        <v>262</v>
      </c>
      <c r="G283" s="38"/>
    </row>
    <row r="284" spans="1:7" ht="13.2" x14ac:dyDescent="0.25">
      <c r="B284" s="23" t="s">
        <v>332</v>
      </c>
      <c r="C284" s="112">
        <v>1</v>
      </c>
      <c r="D284" s="108">
        <v>0</v>
      </c>
      <c r="E284" s="108">
        <v>0</v>
      </c>
      <c r="F284" s="131">
        <v>1</v>
      </c>
      <c r="G284" s="38"/>
    </row>
    <row r="285" spans="1:7" ht="13.2" x14ac:dyDescent="0.25">
      <c r="B285" s="25" t="s">
        <v>36</v>
      </c>
      <c r="C285" s="113">
        <f>SUM(C277:C284)</f>
        <v>1720</v>
      </c>
      <c r="D285" s="125">
        <f>SUM(D277:D284)</f>
        <v>142</v>
      </c>
      <c r="E285" s="125">
        <f>SUM(E277:E284)</f>
        <v>0</v>
      </c>
      <c r="F285" s="125">
        <f>SUM(F277:F284)</f>
        <v>1862</v>
      </c>
      <c r="G285" s="38"/>
    </row>
    <row r="286" spans="1:7" ht="13.2" x14ac:dyDescent="0.25">
      <c r="A286" s="22" t="s">
        <v>333</v>
      </c>
      <c r="B286" s="26"/>
      <c r="C286" s="114"/>
      <c r="D286" s="121"/>
      <c r="E286" s="121"/>
      <c r="F286" s="121"/>
      <c r="G286" s="38"/>
    </row>
    <row r="287" spans="1:7" ht="13.2" x14ac:dyDescent="0.25">
      <c r="B287" s="23" t="s">
        <v>334</v>
      </c>
      <c r="C287" s="112">
        <v>11</v>
      </c>
      <c r="D287" s="124">
        <v>279</v>
      </c>
      <c r="E287" s="108">
        <v>0</v>
      </c>
      <c r="F287" s="131">
        <v>290</v>
      </c>
      <c r="G287" s="38"/>
    </row>
    <row r="288" spans="1:7" ht="13.2" x14ac:dyDescent="0.25">
      <c r="B288" s="23" t="s">
        <v>335</v>
      </c>
      <c r="C288" s="112">
        <v>38</v>
      </c>
      <c r="D288" s="124">
        <v>294</v>
      </c>
      <c r="E288" s="108">
        <v>0</v>
      </c>
      <c r="F288" s="131">
        <v>332</v>
      </c>
      <c r="G288" s="38"/>
    </row>
    <row r="289" spans="1:7" ht="13.2" x14ac:dyDescent="0.25">
      <c r="B289" s="23" t="s">
        <v>336</v>
      </c>
      <c r="C289" s="112">
        <v>55</v>
      </c>
      <c r="D289" s="124">
        <v>151</v>
      </c>
      <c r="E289" s="108">
        <v>0</v>
      </c>
      <c r="F289" s="131">
        <v>206</v>
      </c>
      <c r="G289" s="38"/>
    </row>
    <row r="290" spans="1:7" ht="13.2" x14ac:dyDescent="0.25">
      <c r="B290" s="23" t="s">
        <v>337</v>
      </c>
      <c r="C290" s="112">
        <v>6</v>
      </c>
      <c r="D290" s="124">
        <v>78</v>
      </c>
      <c r="E290" s="108">
        <v>0</v>
      </c>
      <c r="F290" s="131">
        <v>84</v>
      </c>
      <c r="G290" s="38"/>
    </row>
    <row r="291" spans="1:7" ht="13.2" x14ac:dyDescent="0.25">
      <c r="B291" s="23" t="s">
        <v>338</v>
      </c>
      <c r="C291" s="112">
        <v>1</v>
      </c>
      <c r="D291" s="124">
        <v>176</v>
      </c>
      <c r="E291" s="108">
        <v>0</v>
      </c>
      <c r="F291" s="131">
        <v>177</v>
      </c>
      <c r="G291" s="38"/>
    </row>
    <row r="292" spans="1:7" ht="13.2" x14ac:dyDescent="0.25">
      <c r="B292" s="23" t="s">
        <v>339</v>
      </c>
      <c r="C292" s="112">
        <v>20</v>
      </c>
      <c r="D292" s="124">
        <v>662</v>
      </c>
      <c r="E292" s="108">
        <v>0</v>
      </c>
      <c r="F292" s="131">
        <v>682</v>
      </c>
      <c r="G292" s="38"/>
    </row>
    <row r="293" spans="1:7" ht="13.2" x14ac:dyDescent="0.25">
      <c r="B293" s="23" t="s">
        <v>340</v>
      </c>
      <c r="C293" s="112">
        <v>14</v>
      </c>
      <c r="D293" s="124">
        <v>316</v>
      </c>
      <c r="E293" s="108">
        <v>0</v>
      </c>
      <c r="F293" s="131">
        <v>330</v>
      </c>
      <c r="G293" s="38"/>
    </row>
    <row r="294" spans="1:7" ht="13.2" x14ac:dyDescent="0.25">
      <c r="B294" s="23" t="s">
        <v>341</v>
      </c>
      <c r="C294" s="112">
        <v>1</v>
      </c>
      <c r="D294" s="124">
        <v>15</v>
      </c>
      <c r="E294" s="108">
        <v>0</v>
      </c>
      <c r="F294" s="131">
        <v>16</v>
      </c>
      <c r="G294" s="38"/>
    </row>
    <row r="295" spans="1:7" ht="13.2" x14ac:dyDescent="0.25">
      <c r="B295" s="23" t="s">
        <v>342</v>
      </c>
      <c r="C295" s="112">
        <v>1</v>
      </c>
      <c r="D295" s="124">
        <v>210</v>
      </c>
      <c r="E295" s="108">
        <v>0</v>
      </c>
      <c r="F295" s="131">
        <v>211</v>
      </c>
      <c r="G295" s="38"/>
    </row>
    <row r="296" spans="1:7" ht="13.2" x14ac:dyDescent="0.25">
      <c r="B296" s="25" t="s">
        <v>36</v>
      </c>
      <c r="C296" s="113">
        <f>SUM(C287:C295)</f>
        <v>147</v>
      </c>
      <c r="D296" s="125">
        <f t="shared" ref="D296:F296" si="27">SUM(D287:D295)</f>
        <v>2181</v>
      </c>
      <c r="E296" s="130">
        <f t="shared" si="27"/>
        <v>0</v>
      </c>
      <c r="F296" s="125">
        <f t="shared" si="27"/>
        <v>2328</v>
      </c>
      <c r="G296" s="38"/>
    </row>
    <row r="297" spans="1:7" ht="13.2" x14ac:dyDescent="0.25">
      <c r="A297" s="22" t="s">
        <v>343</v>
      </c>
      <c r="B297" s="26"/>
      <c r="C297" s="114"/>
      <c r="D297" s="121"/>
      <c r="F297" s="121"/>
      <c r="G297" s="38"/>
    </row>
    <row r="298" spans="1:7" ht="13.2" x14ac:dyDescent="0.25">
      <c r="B298" s="23" t="s">
        <v>344</v>
      </c>
      <c r="C298" s="112">
        <v>0</v>
      </c>
      <c r="D298" s="124">
        <v>7</v>
      </c>
      <c r="E298" s="108">
        <v>0</v>
      </c>
      <c r="F298" s="131">
        <v>7</v>
      </c>
      <c r="G298" s="38"/>
    </row>
    <row r="299" spans="1:7" ht="13.2" x14ac:dyDescent="0.25">
      <c r="B299" s="23" t="s">
        <v>345</v>
      </c>
      <c r="C299" s="112">
        <v>37</v>
      </c>
      <c r="D299" s="124">
        <v>5</v>
      </c>
      <c r="E299" s="108">
        <v>0</v>
      </c>
      <c r="F299" s="131">
        <v>42</v>
      </c>
      <c r="G299" s="38"/>
    </row>
    <row r="300" spans="1:7" ht="13.2" x14ac:dyDescent="0.25">
      <c r="B300" s="23" t="s">
        <v>346</v>
      </c>
      <c r="C300" s="112">
        <v>123</v>
      </c>
      <c r="D300" s="124">
        <v>34</v>
      </c>
      <c r="E300" s="108">
        <v>0</v>
      </c>
      <c r="F300" s="131">
        <v>157</v>
      </c>
      <c r="G300" s="38"/>
    </row>
    <row r="301" spans="1:7" ht="13.2" x14ac:dyDescent="0.25">
      <c r="B301" s="23" t="s">
        <v>347</v>
      </c>
      <c r="C301" s="112">
        <v>305</v>
      </c>
      <c r="D301" s="124">
        <v>195</v>
      </c>
      <c r="E301" s="108">
        <v>0</v>
      </c>
      <c r="F301" s="131">
        <v>500</v>
      </c>
      <c r="G301" s="38"/>
    </row>
    <row r="302" spans="1:7" ht="13.2" x14ac:dyDescent="0.25">
      <c r="B302" s="23" t="s">
        <v>348</v>
      </c>
      <c r="C302" s="112">
        <v>143</v>
      </c>
      <c r="D302" s="124">
        <v>150</v>
      </c>
      <c r="E302" s="124">
        <v>0</v>
      </c>
      <c r="F302" s="124">
        <v>293</v>
      </c>
      <c r="G302" s="38"/>
    </row>
    <row r="303" spans="1:7" ht="13.2" x14ac:dyDescent="0.25">
      <c r="A303" s="22"/>
      <c r="B303" s="25" t="s">
        <v>36</v>
      </c>
      <c r="C303" s="113">
        <f>SUM(C298:C302)</f>
        <v>608</v>
      </c>
      <c r="D303" s="125">
        <f t="shared" ref="D303:F303" si="28">SUM(D298:D302)</f>
        <v>391</v>
      </c>
      <c r="E303" s="130">
        <f t="shared" si="28"/>
        <v>0</v>
      </c>
      <c r="F303" s="125">
        <f t="shared" si="28"/>
        <v>999</v>
      </c>
      <c r="G303" s="38"/>
    </row>
    <row r="304" spans="1:7" ht="13.2" x14ac:dyDescent="0.25">
      <c r="A304" s="3" t="s">
        <v>349</v>
      </c>
      <c r="B304" s="23"/>
      <c r="C304" s="112"/>
      <c r="D304" s="124"/>
      <c r="F304" s="131"/>
      <c r="G304" s="38"/>
    </row>
    <row r="305" spans="1:7" ht="13.2" x14ac:dyDescent="0.25">
      <c r="B305" s="23" t="s">
        <v>350</v>
      </c>
      <c r="C305" s="117">
        <v>43</v>
      </c>
      <c r="D305" s="108">
        <v>3</v>
      </c>
      <c r="F305" s="108">
        <v>46</v>
      </c>
      <c r="G305" s="38"/>
    </row>
    <row r="306" spans="1:7" ht="13.2" x14ac:dyDescent="0.25">
      <c r="A306" s="22"/>
      <c r="B306" s="25" t="s">
        <v>36</v>
      </c>
      <c r="C306" s="113">
        <f>SUM(C305)</f>
        <v>43</v>
      </c>
      <c r="D306" s="125">
        <f t="shared" ref="D306:F306" si="29">SUM(D305)</f>
        <v>3</v>
      </c>
      <c r="E306" s="130">
        <f t="shared" si="29"/>
        <v>0</v>
      </c>
      <c r="F306" s="125">
        <f t="shared" si="29"/>
        <v>46</v>
      </c>
      <c r="G306" s="38"/>
    </row>
    <row r="307" spans="1:7" ht="13.2" x14ac:dyDescent="0.25">
      <c r="A307" s="3" t="s">
        <v>351</v>
      </c>
      <c r="B307" s="23"/>
      <c r="C307" s="112"/>
      <c r="D307" s="124"/>
      <c r="F307" s="131"/>
      <c r="G307" s="38"/>
    </row>
    <row r="308" spans="1:7" ht="13.2" x14ac:dyDescent="0.25">
      <c r="B308" s="23" t="s">
        <v>352</v>
      </c>
      <c r="C308" s="112">
        <v>41</v>
      </c>
      <c r="D308" s="124">
        <v>21</v>
      </c>
      <c r="E308" s="108">
        <v>0</v>
      </c>
      <c r="F308" s="131">
        <v>62</v>
      </c>
      <c r="G308" s="38"/>
    </row>
    <row r="309" spans="1:7" ht="13.2" x14ac:dyDescent="0.25">
      <c r="B309" s="23" t="s">
        <v>353</v>
      </c>
      <c r="C309" s="112">
        <v>15</v>
      </c>
      <c r="D309" s="108">
        <v>4</v>
      </c>
      <c r="E309" s="108">
        <v>0</v>
      </c>
      <c r="F309" s="131">
        <v>19</v>
      </c>
      <c r="G309" s="38"/>
    </row>
    <row r="310" spans="1:7" ht="13.2" x14ac:dyDescent="0.25">
      <c r="B310" s="23" t="s">
        <v>354</v>
      </c>
      <c r="C310" s="112">
        <v>103</v>
      </c>
      <c r="D310" s="108">
        <v>2</v>
      </c>
      <c r="E310" s="108">
        <v>0</v>
      </c>
      <c r="F310" s="131">
        <v>105</v>
      </c>
      <c r="G310" s="38"/>
    </row>
    <row r="311" spans="1:7" ht="13.2" x14ac:dyDescent="0.25">
      <c r="B311" s="23" t="s">
        <v>355</v>
      </c>
      <c r="C311" s="112">
        <v>61</v>
      </c>
      <c r="D311" s="108">
        <v>3</v>
      </c>
      <c r="E311" s="108">
        <v>0</v>
      </c>
      <c r="F311" s="131">
        <v>64</v>
      </c>
      <c r="G311" s="38"/>
    </row>
    <row r="312" spans="1:7" ht="13.2" x14ac:dyDescent="0.25">
      <c r="B312" s="23" t="s">
        <v>356</v>
      </c>
      <c r="C312" s="112">
        <v>169</v>
      </c>
      <c r="D312" s="108">
        <v>15</v>
      </c>
      <c r="E312" s="108">
        <v>0</v>
      </c>
      <c r="F312" s="131">
        <v>184</v>
      </c>
      <c r="G312" s="38"/>
    </row>
    <row r="313" spans="1:7" ht="13.2" x14ac:dyDescent="0.25">
      <c r="B313" s="23" t="s">
        <v>357</v>
      </c>
      <c r="C313" s="112">
        <v>856</v>
      </c>
      <c r="D313" s="108">
        <v>56</v>
      </c>
      <c r="E313" s="108">
        <v>0</v>
      </c>
      <c r="F313" s="131">
        <v>912</v>
      </c>
      <c r="G313" s="38"/>
    </row>
    <row r="314" spans="1:7" ht="13.2" x14ac:dyDescent="0.25">
      <c r="B314" s="23" t="s">
        <v>358</v>
      </c>
      <c r="C314" s="112">
        <v>205</v>
      </c>
      <c r="D314" s="108">
        <v>22</v>
      </c>
      <c r="E314" s="108">
        <v>0</v>
      </c>
      <c r="F314" s="131">
        <v>227</v>
      </c>
      <c r="G314" s="38"/>
    </row>
    <row r="315" spans="1:7" ht="13.2" x14ac:dyDescent="0.25">
      <c r="B315" s="23" t="s">
        <v>359</v>
      </c>
      <c r="C315" s="112">
        <v>118</v>
      </c>
      <c r="D315" s="108">
        <v>61</v>
      </c>
      <c r="E315" s="108">
        <v>0</v>
      </c>
      <c r="F315" s="131">
        <v>179</v>
      </c>
      <c r="G315" s="38"/>
    </row>
    <row r="316" spans="1:7" ht="13.2" x14ac:dyDescent="0.25">
      <c r="B316" s="23" t="s">
        <v>360</v>
      </c>
      <c r="C316" s="112">
        <v>24</v>
      </c>
      <c r="D316" s="108">
        <v>0</v>
      </c>
      <c r="E316" s="108">
        <v>0</v>
      </c>
      <c r="F316" s="131">
        <v>24</v>
      </c>
      <c r="G316" s="38"/>
    </row>
    <row r="317" spans="1:7" ht="13.2" x14ac:dyDescent="0.25">
      <c r="B317" s="23" t="s">
        <v>361</v>
      </c>
      <c r="C317" s="112">
        <v>65</v>
      </c>
      <c r="D317" s="108">
        <v>0</v>
      </c>
      <c r="E317" s="108">
        <v>0</v>
      </c>
      <c r="F317" s="131">
        <v>65</v>
      </c>
      <c r="G317" s="38"/>
    </row>
    <row r="318" spans="1:7" ht="13.2" x14ac:dyDescent="0.25">
      <c r="B318" s="23" t="s">
        <v>362</v>
      </c>
      <c r="C318" s="112">
        <v>53</v>
      </c>
      <c r="D318" s="124">
        <v>2</v>
      </c>
      <c r="E318" s="108">
        <v>0</v>
      </c>
      <c r="F318" s="131">
        <v>55</v>
      </c>
      <c r="G318" s="38"/>
    </row>
    <row r="319" spans="1:7" ht="13.2" x14ac:dyDescent="0.25">
      <c r="B319" s="23" t="s">
        <v>363</v>
      </c>
      <c r="C319" s="112">
        <v>3</v>
      </c>
      <c r="D319" s="108">
        <v>0</v>
      </c>
      <c r="E319" s="108">
        <v>0</v>
      </c>
      <c r="F319" s="131">
        <v>3</v>
      </c>
      <c r="G319" s="38"/>
    </row>
    <row r="320" spans="1:7" ht="13.2" x14ac:dyDescent="0.25">
      <c r="B320" s="23" t="s">
        <v>364</v>
      </c>
      <c r="C320" s="112">
        <v>6</v>
      </c>
      <c r="D320" s="108">
        <v>0</v>
      </c>
      <c r="E320" s="108">
        <v>0</v>
      </c>
      <c r="F320" s="131">
        <v>6</v>
      </c>
      <c r="G320" s="38"/>
    </row>
    <row r="321" spans="1:7" ht="13.2" x14ac:dyDescent="0.25">
      <c r="B321" s="23" t="s">
        <v>365</v>
      </c>
      <c r="C321" s="112">
        <v>94</v>
      </c>
      <c r="D321" s="108">
        <v>7</v>
      </c>
      <c r="E321" s="108">
        <v>0</v>
      </c>
      <c r="F321" s="131">
        <v>101</v>
      </c>
      <c r="G321" s="38"/>
    </row>
    <row r="322" spans="1:7" ht="13.2" x14ac:dyDescent="0.25">
      <c r="B322" s="23" t="s">
        <v>366</v>
      </c>
      <c r="C322" s="112">
        <v>3</v>
      </c>
      <c r="D322" s="108">
        <v>0</v>
      </c>
      <c r="E322" s="108">
        <v>0</v>
      </c>
      <c r="F322" s="131">
        <v>3</v>
      </c>
      <c r="G322" s="38"/>
    </row>
    <row r="323" spans="1:7" ht="13.2" x14ac:dyDescent="0.25">
      <c r="B323" s="23" t="s">
        <v>367</v>
      </c>
      <c r="C323" s="112">
        <v>34</v>
      </c>
      <c r="D323" s="108">
        <v>0</v>
      </c>
      <c r="E323" s="108">
        <v>0</v>
      </c>
      <c r="F323" s="131">
        <v>34</v>
      </c>
      <c r="G323" s="38"/>
    </row>
    <row r="324" spans="1:7" ht="13.2" x14ac:dyDescent="0.25">
      <c r="B324" s="23" t="s">
        <v>368</v>
      </c>
      <c r="C324" s="112">
        <v>8</v>
      </c>
      <c r="D324" s="124">
        <v>0</v>
      </c>
      <c r="E324" s="108">
        <v>0</v>
      </c>
      <c r="F324" s="131">
        <v>8</v>
      </c>
      <c r="G324" s="38"/>
    </row>
    <row r="325" spans="1:7" ht="13.2" x14ac:dyDescent="0.25">
      <c r="B325" s="23" t="s">
        <v>369</v>
      </c>
      <c r="C325" s="112">
        <v>196</v>
      </c>
      <c r="D325" s="108">
        <v>9</v>
      </c>
      <c r="E325" s="108">
        <v>0</v>
      </c>
      <c r="F325" s="131">
        <v>205</v>
      </c>
      <c r="G325" s="38"/>
    </row>
    <row r="326" spans="1:7" ht="13.2" x14ac:dyDescent="0.25">
      <c r="B326" s="23" t="s">
        <v>370</v>
      </c>
      <c r="C326" s="112">
        <v>24</v>
      </c>
      <c r="D326" s="108">
        <v>2</v>
      </c>
      <c r="E326" s="108">
        <v>0</v>
      </c>
      <c r="F326" s="131">
        <v>26</v>
      </c>
      <c r="G326" s="38"/>
    </row>
    <row r="327" spans="1:7" ht="13.2" x14ac:dyDescent="0.25">
      <c r="B327" s="23" t="s">
        <v>371</v>
      </c>
      <c r="C327" s="112">
        <v>10</v>
      </c>
      <c r="D327" s="124">
        <v>5</v>
      </c>
      <c r="E327" s="108">
        <v>0</v>
      </c>
      <c r="F327" s="124">
        <v>15</v>
      </c>
      <c r="G327" s="38"/>
    </row>
    <row r="328" spans="1:7" ht="13.2" x14ac:dyDescent="0.25">
      <c r="A328" s="22"/>
      <c r="B328" s="23" t="s">
        <v>372</v>
      </c>
      <c r="C328" s="112">
        <v>12</v>
      </c>
      <c r="D328" s="124">
        <v>3</v>
      </c>
      <c r="E328" s="108">
        <v>0</v>
      </c>
      <c r="F328" s="124">
        <v>15</v>
      </c>
      <c r="G328" s="38"/>
    </row>
    <row r="329" spans="1:7" ht="13.2" x14ac:dyDescent="0.25">
      <c r="B329" s="23" t="s">
        <v>373</v>
      </c>
      <c r="C329" s="112">
        <v>100</v>
      </c>
      <c r="D329" s="124">
        <v>2</v>
      </c>
      <c r="E329" s="108">
        <v>0</v>
      </c>
      <c r="F329" s="131">
        <v>102</v>
      </c>
      <c r="G329" s="38"/>
    </row>
    <row r="330" spans="1:7" ht="13.2" x14ac:dyDescent="0.25">
      <c r="B330" s="23" t="s">
        <v>374</v>
      </c>
      <c r="C330" s="112">
        <v>5</v>
      </c>
      <c r="D330" s="124">
        <v>0</v>
      </c>
      <c r="E330" s="108">
        <v>0</v>
      </c>
      <c r="F330" s="131">
        <v>5</v>
      </c>
      <c r="G330" s="38"/>
    </row>
    <row r="331" spans="1:7" ht="13.2" x14ac:dyDescent="0.25">
      <c r="B331" s="23" t="s">
        <v>375</v>
      </c>
      <c r="C331" s="112">
        <v>14</v>
      </c>
      <c r="D331" s="124">
        <v>0</v>
      </c>
      <c r="E331" s="108">
        <v>0</v>
      </c>
      <c r="F331" s="131">
        <v>14</v>
      </c>
      <c r="G331" s="38"/>
    </row>
    <row r="332" spans="1:7" ht="13.2" x14ac:dyDescent="0.25">
      <c r="B332" s="23" t="s">
        <v>376</v>
      </c>
      <c r="C332" s="112">
        <v>15</v>
      </c>
      <c r="D332" s="124">
        <v>6</v>
      </c>
      <c r="E332" s="124">
        <v>0</v>
      </c>
      <c r="F332" s="131">
        <v>21</v>
      </c>
      <c r="G332" s="38"/>
    </row>
    <row r="333" spans="1:7" ht="13.2" x14ac:dyDescent="0.25">
      <c r="A333" s="22"/>
      <c r="B333" s="23" t="s">
        <v>377</v>
      </c>
      <c r="C333" s="112">
        <v>320</v>
      </c>
      <c r="D333" s="124">
        <v>56</v>
      </c>
      <c r="E333" s="124">
        <v>0</v>
      </c>
      <c r="F333" s="124">
        <v>376</v>
      </c>
      <c r="G333" s="38"/>
    </row>
    <row r="334" spans="1:7" ht="13.2" x14ac:dyDescent="0.25">
      <c r="B334" s="23" t="s">
        <v>378</v>
      </c>
      <c r="C334" s="112">
        <v>8</v>
      </c>
      <c r="D334" s="124">
        <v>1</v>
      </c>
      <c r="E334" s="124">
        <v>0</v>
      </c>
      <c r="F334" s="124">
        <v>9</v>
      </c>
      <c r="G334" s="38"/>
    </row>
    <row r="335" spans="1:7" ht="13.2" x14ac:dyDescent="0.25">
      <c r="B335" s="25" t="s">
        <v>36</v>
      </c>
      <c r="C335" s="115">
        <f>SUM(C308:C334)</f>
        <v>2562</v>
      </c>
      <c r="D335" s="126">
        <f>SUM(D308:D334)</f>
        <v>277</v>
      </c>
      <c r="E335" s="130">
        <f>SUM(E308:E334)</f>
        <v>0</v>
      </c>
      <c r="F335" s="132">
        <f>SUM(F308:F334)</f>
        <v>2839</v>
      </c>
      <c r="G335" s="38"/>
    </row>
    <row r="336" spans="1:7" ht="13.2" x14ac:dyDescent="0.25">
      <c r="A336" s="3" t="s">
        <v>379</v>
      </c>
      <c r="B336" s="23"/>
      <c r="C336" s="112"/>
      <c r="D336" s="124"/>
      <c r="F336" s="131"/>
      <c r="G336" s="38"/>
    </row>
    <row r="337" spans="1:7" ht="13.2" x14ac:dyDescent="0.25">
      <c r="B337" s="23" t="s">
        <v>380</v>
      </c>
      <c r="C337" s="112">
        <v>125</v>
      </c>
      <c r="D337" s="124">
        <v>42</v>
      </c>
      <c r="E337" s="124">
        <v>0</v>
      </c>
      <c r="F337" s="124">
        <v>167</v>
      </c>
      <c r="G337" s="38"/>
    </row>
    <row r="338" spans="1:7" ht="13.2" x14ac:dyDescent="0.25">
      <c r="A338" s="22"/>
      <c r="B338" s="23" t="s">
        <v>381</v>
      </c>
      <c r="C338" s="112">
        <v>1386</v>
      </c>
      <c r="D338" s="124">
        <v>431</v>
      </c>
      <c r="E338" s="124">
        <v>0</v>
      </c>
      <c r="F338" s="124">
        <v>1817</v>
      </c>
      <c r="G338" s="38"/>
    </row>
    <row r="339" spans="1:7" ht="13.2" x14ac:dyDescent="0.25">
      <c r="A339" s="22"/>
      <c r="B339" s="23" t="s">
        <v>382</v>
      </c>
      <c r="C339" s="112">
        <v>25</v>
      </c>
      <c r="D339" s="124">
        <v>3</v>
      </c>
      <c r="E339" s="124">
        <v>0</v>
      </c>
      <c r="F339" s="124">
        <v>28</v>
      </c>
      <c r="G339" s="38"/>
    </row>
    <row r="340" spans="1:7" ht="13.2" x14ac:dyDescent="0.25">
      <c r="B340" s="23" t="s">
        <v>383</v>
      </c>
      <c r="C340" s="112">
        <v>52</v>
      </c>
      <c r="D340" s="124">
        <v>283</v>
      </c>
      <c r="E340" s="108">
        <v>0</v>
      </c>
      <c r="F340" s="131">
        <v>335</v>
      </c>
      <c r="G340" s="38"/>
    </row>
    <row r="341" spans="1:7" ht="13.2" x14ac:dyDescent="0.25">
      <c r="B341" s="23" t="s">
        <v>384</v>
      </c>
      <c r="C341" s="112">
        <v>27</v>
      </c>
      <c r="D341" s="124">
        <v>11</v>
      </c>
      <c r="E341" s="108">
        <v>0</v>
      </c>
      <c r="F341" s="131">
        <v>38</v>
      </c>
      <c r="G341" s="38"/>
    </row>
    <row r="342" spans="1:7" ht="13.2" x14ac:dyDescent="0.25">
      <c r="B342" s="23" t="s">
        <v>385</v>
      </c>
      <c r="C342" s="112">
        <v>47</v>
      </c>
      <c r="D342" s="124">
        <v>215</v>
      </c>
      <c r="E342" s="108">
        <v>1</v>
      </c>
      <c r="F342" s="131">
        <v>263</v>
      </c>
      <c r="G342" s="38"/>
    </row>
    <row r="343" spans="1:7" ht="13.2" x14ac:dyDescent="0.25">
      <c r="B343" s="25" t="s">
        <v>36</v>
      </c>
      <c r="C343" s="115">
        <f>SUM(C337:C342)</f>
        <v>1662</v>
      </c>
      <c r="D343" s="126">
        <f t="shared" ref="D343:F343" si="30">SUM(D337:D342)</f>
        <v>985</v>
      </c>
      <c r="E343" s="130">
        <f t="shared" si="30"/>
        <v>1</v>
      </c>
      <c r="F343" s="132">
        <f t="shared" si="30"/>
        <v>2648</v>
      </c>
      <c r="G343" s="38"/>
    </row>
    <row r="344" spans="1:7" ht="13.2" x14ac:dyDescent="0.25">
      <c r="A344" s="3" t="s">
        <v>386</v>
      </c>
      <c r="B344" s="25"/>
      <c r="C344" s="114"/>
      <c r="D344" s="121"/>
      <c r="F344" s="121"/>
      <c r="G344" s="38"/>
    </row>
    <row r="345" spans="1:7" ht="13.2" x14ac:dyDescent="0.25">
      <c r="A345" s="22"/>
      <c r="B345" s="23" t="s">
        <v>387</v>
      </c>
      <c r="C345" s="112">
        <v>26</v>
      </c>
      <c r="D345" s="124">
        <v>378</v>
      </c>
      <c r="E345" s="124">
        <v>0</v>
      </c>
      <c r="F345" s="124">
        <v>404</v>
      </c>
      <c r="G345" s="38"/>
    </row>
    <row r="346" spans="1:7" ht="13.2" x14ac:dyDescent="0.25">
      <c r="B346" s="25" t="s">
        <v>36</v>
      </c>
      <c r="C346" s="115">
        <f>SUM(C345)</f>
        <v>26</v>
      </c>
      <c r="D346" s="126">
        <f t="shared" ref="D346:F346" si="31">SUM(D345)</f>
        <v>378</v>
      </c>
      <c r="E346" s="130">
        <f t="shared" si="31"/>
        <v>0</v>
      </c>
      <c r="F346" s="132">
        <f t="shared" si="31"/>
        <v>404</v>
      </c>
      <c r="G346" s="38"/>
    </row>
    <row r="347" spans="1:7" ht="13.2" x14ac:dyDescent="0.25">
      <c r="A347" s="3" t="s">
        <v>388</v>
      </c>
      <c r="B347" s="23"/>
      <c r="C347" s="112"/>
      <c r="D347" s="124"/>
      <c r="E347" s="124"/>
      <c r="F347" s="131"/>
      <c r="G347" s="38"/>
    </row>
    <row r="348" spans="1:7" ht="13.2" x14ac:dyDescent="0.25">
      <c r="B348" s="23" t="s">
        <v>389</v>
      </c>
      <c r="C348" s="112">
        <v>107</v>
      </c>
      <c r="D348" s="124">
        <v>8280</v>
      </c>
      <c r="E348" s="124">
        <v>0</v>
      </c>
      <c r="F348" s="131">
        <v>8387</v>
      </c>
      <c r="G348" s="38"/>
    </row>
    <row r="349" spans="1:7" ht="13.2" x14ac:dyDescent="0.25">
      <c r="B349" s="27" t="s">
        <v>390</v>
      </c>
      <c r="C349" s="119">
        <v>24</v>
      </c>
      <c r="D349" s="129">
        <v>77</v>
      </c>
      <c r="E349" s="124">
        <v>0</v>
      </c>
      <c r="F349" s="133">
        <v>101</v>
      </c>
      <c r="G349" s="38"/>
    </row>
    <row r="350" spans="1:7" ht="13.2" x14ac:dyDescent="0.25">
      <c r="B350" s="23" t="s">
        <v>391</v>
      </c>
      <c r="C350" s="112">
        <v>2</v>
      </c>
      <c r="D350" s="124">
        <v>607</v>
      </c>
      <c r="E350" s="124">
        <v>0</v>
      </c>
      <c r="F350" s="131">
        <v>609</v>
      </c>
      <c r="G350" s="38"/>
    </row>
    <row r="351" spans="1:7" ht="13.2" x14ac:dyDescent="0.25">
      <c r="B351" s="23" t="s">
        <v>392</v>
      </c>
      <c r="C351" s="112">
        <v>8</v>
      </c>
      <c r="D351" s="124">
        <v>303</v>
      </c>
      <c r="E351" s="124">
        <v>1</v>
      </c>
      <c r="F351" s="131">
        <v>312</v>
      </c>
      <c r="G351" s="38"/>
    </row>
    <row r="352" spans="1:7" ht="13.2" x14ac:dyDescent="0.25">
      <c r="B352" s="25" t="s">
        <v>36</v>
      </c>
      <c r="C352" s="113">
        <f>SUM(C348:C351)</f>
        <v>141</v>
      </c>
      <c r="D352" s="125">
        <f t="shared" ref="D352:F352" si="32">SUM(D348:D351)</f>
        <v>9267</v>
      </c>
      <c r="E352" s="125">
        <f t="shared" si="32"/>
        <v>1</v>
      </c>
      <c r="F352" s="125">
        <f t="shared" si="32"/>
        <v>9409</v>
      </c>
      <c r="G352" s="38"/>
    </row>
    <row r="353" spans="1:10" ht="13.2" x14ac:dyDescent="0.25">
      <c r="A353" s="22" t="s">
        <v>393</v>
      </c>
      <c r="B353" s="26"/>
      <c r="C353" s="114"/>
      <c r="D353" s="121"/>
      <c r="E353" s="121"/>
      <c r="F353" s="121"/>
      <c r="G353" s="38"/>
    </row>
    <row r="354" spans="1:10" ht="13.2" x14ac:dyDescent="0.25">
      <c r="B354" s="23" t="s">
        <v>394</v>
      </c>
      <c r="C354" s="112">
        <v>329</v>
      </c>
      <c r="D354" s="124">
        <v>250</v>
      </c>
      <c r="E354" s="124">
        <v>0</v>
      </c>
      <c r="F354" s="131">
        <v>579</v>
      </c>
      <c r="G354" s="38"/>
    </row>
    <row r="355" spans="1:10" ht="13.2" x14ac:dyDescent="0.25">
      <c r="B355" s="23" t="s">
        <v>395</v>
      </c>
      <c r="C355" s="112">
        <v>22909</v>
      </c>
      <c r="D355" s="124">
        <v>29988</v>
      </c>
      <c r="E355" s="124">
        <v>9</v>
      </c>
      <c r="F355" s="131">
        <v>52906</v>
      </c>
      <c r="G355" s="38"/>
    </row>
    <row r="356" spans="1:10" ht="13.2" x14ac:dyDescent="0.25">
      <c r="B356" s="27" t="s">
        <v>396</v>
      </c>
      <c r="C356" s="112">
        <v>12604</v>
      </c>
      <c r="D356" s="124">
        <v>22505</v>
      </c>
      <c r="E356" s="124">
        <v>1</v>
      </c>
      <c r="F356" s="124">
        <v>35110</v>
      </c>
      <c r="G356" s="38"/>
    </row>
    <row r="357" spans="1:10" ht="13.2" x14ac:dyDescent="0.25">
      <c r="B357" s="23" t="s">
        <v>397</v>
      </c>
      <c r="C357" s="112">
        <v>3</v>
      </c>
      <c r="D357" s="124">
        <v>16</v>
      </c>
      <c r="E357" s="108">
        <v>0</v>
      </c>
      <c r="F357" s="131">
        <v>19</v>
      </c>
      <c r="G357" s="38"/>
    </row>
    <row r="358" spans="1:10" ht="13.2" x14ac:dyDescent="0.25">
      <c r="B358" s="23" t="s">
        <v>398</v>
      </c>
      <c r="C358" s="112">
        <v>100</v>
      </c>
      <c r="D358" s="124">
        <v>201</v>
      </c>
      <c r="E358" s="108">
        <v>0</v>
      </c>
      <c r="F358" s="131">
        <v>301</v>
      </c>
      <c r="G358" s="38"/>
    </row>
    <row r="359" spans="1:10" ht="13.2" x14ac:dyDescent="0.25">
      <c r="B359" s="25" t="s">
        <v>36</v>
      </c>
      <c r="C359" s="115">
        <f>SUM(C354:C358)</f>
        <v>35945</v>
      </c>
      <c r="D359" s="126">
        <f>SUM(D354:D358)</f>
        <v>52960</v>
      </c>
      <c r="E359" s="130">
        <f>SUM(E354:E358)</f>
        <v>10</v>
      </c>
      <c r="F359" s="132">
        <f>SUM(F354:F358)</f>
        <v>88915</v>
      </c>
      <c r="G359" s="38"/>
      <c r="J359" s="38"/>
    </row>
    <row r="360" spans="1:10" ht="13.2" x14ac:dyDescent="0.25">
      <c r="A360" s="3" t="s">
        <v>399</v>
      </c>
      <c r="B360" s="23"/>
      <c r="C360" s="112"/>
      <c r="D360" s="124"/>
      <c r="F360" s="131"/>
      <c r="G360" s="38"/>
    </row>
    <row r="361" spans="1:10" ht="13.2" x14ac:dyDescent="0.25">
      <c r="B361" s="23" t="s">
        <v>400</v>
      </c>
      <c r="C361" s="112">
        <v>1175</v>
      </c>
      <c r="D361" s="124">
        <v>2475</v>
      </c>
      <c r="E361" s="108">
        <v>2</v>
      </c>
      <c r="F361" s="131">
        <v>3652</v>
      </c>
      <c r="G361" s="38"/>
    </row>
    <row r="362" spans="1:10" ht="13.2" x14ac:dyDescent="0.25">
      <c r="B362" s="23" t="s">
        <v>401</v>
      </c>
      <c r="C362" s="112">
        <v>393</v>
      </c>
      <c r="D362" s="124">
        <v>845</v>
      </c>
      <c r="E362" s="108">
        <v>0</v>
      </c>
      <c r="F362" s="131">
        <v>1238</v>
      </c>
      <c r="G362" s="38"/>
    </row>
    <row r="363" spans="1:10" ht="13.2" x14ac:dyDescent="0.25">
      <c r="B363" s="23" t="s">
        <v>402</v>
      </c>
      <c r="C363" s="112">
        <v>11</v>
      </c>
      <c r="D363" s="124">
        <v>20</v>
      </c>
      <c r="E363" s="108">
        <v>0</v>
      </c>
      <c r="F363" s="131">
        <v>31</v>
      </c>
      <c r="G363" s="38"/>
    </row>
    <row r="364" spans="1:10" ht="13.2" x14ac:dyDescent="0.25">
      <c r="B364" s="25" t="s">
        <v>36</v>
      </c>
      <c r="C364" s="115">
        <f>SUM(C361:C363)</f>
        <v>1579</v>
      </c>
      <c r="D364" s="126">
        <f t="shared" ref="D364:F364" si="33">SUM(D361:D363)</f>
        <v>3340</v>
      </c>
      <c r="E364" s="130">
        <f t="shared" si="33"/>
        <v>2</v>
      </c>
      <c r="F364" s="132">
        <f t="shared" si="33"/>
        <v>4921</v>
      </c>
      <c r="G364" s="38"/>
    </row>
    <row r="365" spans="1:10" ht="13.2" x14ac:dyDescent="0.25">
      <c r="A365" s="3" t="s">
        <v>403</v>
      </c>
      <c r="B365" s="23"/>
      <c r="C365" s="112"/>
      <c r="D365" s="124"/>
      <c r="F365" s="131"/>
      <c r="G365" s="38"/>
    </row>
    <row r="366" spans="1:10" ht="13.2" x14ac:dyDescent="0.25">
      <c r="B366" s="23" t="s">
        <v>404</v>
      </c>
      <c r="C366" s="112">
        <v>277</v>
      </c>
      <c r="D366" s="124">
        <v>635</v>
      </c>
      <c r="E366" s="124">
        <v>0</v>
      </c>
      <c r="F366" s="124">
        <v>912</v>
      </c>
      <c r="G366" s="38"/>
    </row>
    <row r="367" spans="1:10" ht="13.2" x14ac:dyDescent="0.25">
      <c r="A367" s="22"/>
      <c r="B367" s="23" t="s">
        <v>405</v>
      </c>
      <c r="C367" s="112">
        <v>1</v>
      </c>
      <c r="D367" s="124">
        <v>9</v>
      </c>
      <c r="E367" s="124">
        <v>0</v>
      </c>
      <c r="F367" s="124">
        <v>10</v>
      </c>
      <c r="G367" s="38"/>
    </row>
    <row r="368" spans="1:10" ht="13.2" x14ac:dyDescent="0.25">
      <c r="B368" s="23" t="s">
        <v>406</v>
      </c>
      <c r="C368" s="117">
        <v>55</v>
      </c>
      <c r="D368" s="124">
        <v>93</v>
      </c>
      <c r="E368" s="124">
        <v>0</v>
      </c>
      <c r="F368" s="131">
        <v>148</v>
      </c>
      <c r="G368" s="38"/>
    </row>
    <row r="369" spans="1:7" ht="13.2" x14ac:dyDescent="0.25">
      <c r="B369" s="23" t="s">
        <v>407</v>
      </c>
      <c r="C369" s="112">
        <v>149</v>
      </c>
      <c r="D369" s="124">
        <v>136</v>
      </c>
      <c r="E369" s="124">
        <v>0</v>
      </c>
      <c r="F369" s="131">
        <v>285</v>
      </c>
      <c r="G369" s="38"/>
    </row>
    <row r="370" spans="1:7" ht="13.2" x14ac:dyDescent="0.25">
      <c r="B370" s="23" t="s">
        <v>408</v>
      </c>
      <c r="C370" s="112">
        <v>74</v>
      </c>
      <c r="D370" s="124">
        <v>44</v>
      </c>
      <c r="E370" s="124">
        <v>0</v>
      </c>
      <c r="F370" s="131">
        <v>118</v>
      </c>
      <c r="G370" s="38"/>
    </row>
    <row r="371" spans="1:7" ht="13.2" x14ac:dyDescent="0.25">
      <c r="B371" s="23" t="s">
        <v>409</v>
      </c>
      <c r="C371" s="117">
        <v>334</v>
      </c>
      <c r="D371" s="108">
        <v>251</v>
      </c>
      <c r="E371" s="124">
        <v>0</v>
      </c>
      <c r="F371" s="108">
        <v>585</v>
      </c>
      <c r="G371" s="38"/>
    </row>
    <row r="372" spans="1:7" ht="13.2" x14ac:dyDescent="0.25">
      <c r="B372" s="23" t="s">
        <v>410</v>
      </c>
      <c r="C372" s="117">
        <v>7</v>
      </c>
      <c r="D372" s="108">
        <v>15</v>
      </c>
      <c r="E372" s="124">
        <v>0</v>
      </c>
      <c r="F372" s="108">
        <v>22</v>
      </c>
      <c r="G372" s="38"/>
    </row>
    <row r="373" spans="1:7" ht="13.2" x14ac:dyDescent="0.25">
      <c r="A373" s="22"/>
      <c r="B373" s="23" t="s">
        <v>411</v>
      </c>
      <c r="C373" s="117">
        <v>39</v>
      </c>
      <c r="D373" s="108">
        <v>28</v>
      </c>
      <c r="E373" s="124">
        <v>0</v>
      </c>
      <c r="F373" s="108">
        <v>67</v>
      </c>
      <c r="G373" s="38"/>
    </row>
    <row r="374" spans="1:7" ht="13.2" x14ac:dyDescent="0.25">
      <c r="B374" s="23" t="s">
        <v>412</v>
      </c>
      <c r="C374" s="112">
        <v>73</v>
      </c>
      <c r="D374" s="124">
        <v>147</v>
      </c>
      <c r="E374" s="124">
        <v>0</v>
      </c>
      <c r="F374" s="131">
        <v>220</v>
      </c>
      <c r="G374" s="38"/>
    </row>
    <row r="375" spans="1:7" ht="13.2" x14ac:dyDescent="0.25">
      <c r="B375" s="23" t="s">
        <v>413</v>
      </c>
      <c r="C375" s="112">
        <v>21</v>
      </c>
      <c r="D375" s="108">
        <v>33</v>
      </c>
      <c r="E375" s="124">
        <v>0</v>
      </c>
      <c r="F375" s="131">
        <v>54</v>
      </c>
      <c r="G375" s="38"/>
    </row>
    <row r="376" spans="1:7" ht="13.2" x14ac:dyDescent="0.25">
      <c r="B376" s="25" t="s">
        <v>36</v>
      </c>
      <c r="C376" s="115">
        <f>SUM(C366:C375)</f>
        <v>1030</v>
      </c>
      <c r="D376" s="126">
        <f t="shared" ref="D376:F376" si="34">SUM(D366:D375)</f>
        <v>1391</v>
      </c>
      <c r="E376" s="130">
        <f t="shared" si="34"/>
        <v>0</v>
      </c>
      <c r="F376" s="132">
        <f t="shared" si="34"/>
        <v>2421</v>
      </c>
      <c r="G376" s="38"/>
    </row>
    <row r="377" spans="1:7" ht="13.2" x14ac:dyDescent="0.25">
      <c r="A377" s="3" t="s">
        <v>414</v>
      </c>
      <c r="B377" s="23"/>
      <c r="C377" s="112"/>
      <c r="D377" s="124"/>
      <c r="E377" s="124"/>
      <c r="F377" s="131"/>
      <c r="G377" s="38"/>
    </row>
    <row r="378" spans="1:7" ht="13.2" x14ac:dyDescent="0.25">
      <c r="B378" s="23" t="s">
        <v>415</v>
      </c>
      <c r="C378" s="112">
        <v>300</v>
      </c>
      <c r="D378" s="124">
        <v>402</v>
      </c>
      <c r="E378" s="108">
        <v>0</v>
      </c>
      <c r="F378" s="131">
        <v>702</v>
      </c>
      <c r="G378" s="38"/>
    </row>
    <row r="379" spans="1:7" ht="13.2" x14ac:dyDescent="0.25">
      <c r="B379" s="25" t="s">
        <v>36</v>
      </c>
      <c r="C379" s="115">
        <f>SUM(C378:C378)</f>
        <v>300</v>
      </c>
      <c r="D379" s="126">
        <f>SUM(D378:D378)</f>
        <v>402</v>
      </c>
      <c r="E379" s="130">
        <f>SUM(E378:E378)</f>
        <v>0</v>
      </c>
      <c r="F379" s="132">
        <f>SUM(F378:F378)</f>
        <v>702</v>
      </c>
      <c r="G379" s="38"/>
    </row>
    <row r="380" spans="1:7" ht="13.2" x14ac:dyDescent="0.25">
      <c r="A380" s="3" t="s">
        <v>416</v>
      </c>
      <c r="B380" s="23"/>
      <c r="C380" s="112"/>
      <c r="F380" s="131"/>
      <c r="G380" s="38"/>
    </row>
    <row r="381" spans="1:7" ht="13.2" x14ac:dyDescent="0.25">
      <c r="B381" s="23" t="s">
        <v>417</v>
      </c>
      <c r="C381" s="112">
        <v>14</v>
      </c>
      <c r="D381" s="124">
        <v>0</v>
      </c>
      <c r="E381" s="124">
        <v>0</v>
      </c>
      <c r="F381" s="124">
        <v>14</v>
      </c>
      <c r="G381" s="38"/>
    </row>
    <row r="382" spans="1:7" ht="13.2" x14ac:dyDescent="0.25">
      <c r="A382" s="22"/>
      <c r="B382" s="23" t="s">
        <v>418</v>
      </c>
      <c r="C382" s="112">
        <v>1</v>
      </c>
      <c r="D382" s="124">
        <v>2</v>
      </c>
      <c r="E382" s="124">
        <v>0</v>
      </c>
      <c r="F382" s="124">
        <v>3</v>
      </c>
      <c r="G382" s="38"/>
    </row>
    <row r="383" spans="1:7" ht="13.2" x14ac:dyDescent="0.25">
      <c r="B383" s="23" t="s">
        <v>419</v>
      </c>
      <c r="C383" s="112">
        <v>84</v>
      </c>
      <c r="D383" s="124">
        <v>4</v>
      </c>
      <c r="E383" s="124">
        <v>1</v>
      </c>
      <c r="F383" s="131">
        <v>89</v>
      </c>
      <c r="G383" s="38"/>
    </row>
    <row r="384" spans="1:7" ht="13.2" x14ac:dyDescent="0.25">
      <c r="B384" s="23" t="s">
        <v>420</v>
      </c>
      <c r="C384" s="112">
        <v>19</v>
      </c>
      <c r="D384" s="124">
        <v>4</v>
      </c>
      <c r="E384" s="124">
        <v>0</v>
      </c>
      <c r="F384" s="131">
        <v>23</v>
      </c>
      <c r="G384" s="38"/>
    </row>
    <row r="385" spans="1:7" ht="13.2" x14ac:dyDescent="0.25">
      <c r="B385" s="23" t="s">
        <v>421</v>
      </c>
      <c r="C385" s="112">
        <v>100</v>
      </c>
      <c r="D385" s="124">
        <v>37</v>
      </c>
      <c r="E385" s="124">
        <v>0</v>
      </c>
      <c r="F385" s="131">
        <v>137</v>
      </c>
      <c r="G385" s="38"/>
    </row>
    <row r="386" spans="1:7" ht="13.2" x14ac:dyDescent="0.25">
      <c r="B386" s="23" t="s">
        <v>422</v>
      </c>
      <c r="C386" s="112">
        <v>55</v>
      </c>
      <c r="D386" s="124">
        <v>4</v>
      </c>
      <c r="E386" s="108">
        <v>0</v>
      </c>
      <c r="F386" s="131">
        <v>59</v>
      </c>
      <c r="G386" s="38"/>
    </row>
    <row r="387" spans="1:7" ht="13.2" x14ac:dyDescent="0.25">
      <c r="B387" s="25" t="s">
        <v>36</v>
      </c>
      <c r="C387" s="115">
        <f>SUM(C381:C386)</f>
        <v>273</v>
      </c>
      <c r="D387" s="126">
        <f t="shared" ref="D387:F387" si="35">SUM(D381:D386)</f>
        <v>51</v>
      </c>
      <c r="E387" s="130">
        <f t="shared" si="35"/>
        <v>1</v>
      </c>
      <c r="F387" s="132">
        <f t="shared" si="35"/>
        <v>325</v>
      </c>
      <c r="G387" s="38"/>
    </row>
    <row r="388" spans="1:7" ht="13.2" x14ac:dyDescent="0.25">
      <c r="A388" s="3" t="s">
        <v>423</v>
      </c>
      <c r="B388" s="25"/>
      <c r="C388" s="114"/>
      <c r="D388" s="121"/>
      <c r="F388" s="121"/>
      <c r="G388" s="38"/>
    </row>
    <row r="389" spans="1:7" ht="13.2" x14ac:dyDescent="0.25">
      <c r="A389" s="22"/>
      <c r="B389" s="23" t="s">
        <v>424</v>
      </c>
      <c r="C389" s="112">
        <v>10</v>
      </c>
      <c r="D389" s="124">
        <v>14</v>
      </c>
      <c r="E389" s="124">
        <v>0</v>
      </c>
      <c r="F389" s="124">
        <v>24</v>
      </c>
      <c r="G389" s="38"/>
    </row>
    <row r="390" spans="1:7" ht="13.2" x14ac:dyDescent="0.25">
      <c r="B390" s="23" t="s">
        <v>425</v>
      </c>
      <c r="C390" s="112">
        <v>1</v>
      </c>
      <c r="D390" s="124">
        <v>7</v>
      </c>
      <c r="E390" s="124">
        <v>0</v>
      </c>
      <c r="F390" s="124">
        <v>8</v>
      </c>
      <c r="G390" s="38"/>
    </row>
    <row r="391" spans="1:7" ht="13.2" x14ac:dyDescent="0.25">
      <c r="B391" s="23" t="s">
        <v>426</v>
      </c>
      <c r="C391" s="112">
        <v>34</v>
      </c>
      <c r="D391" s="124">
        <v>51</v>
      </c>
      <c r="E391" s="124">
        <v>0</v>
      </c>
      <c r="F391" s="131">
        <v>85</v>
      </c>
      <c r="G391" s="38"/>
    </row>
    <row r="392" spans="1:7" ht="13.2" x14ac:dyDescent="0.25">
      <c r="B392" s="23" t="s">
        <v>427</v>
      </c>
      <c r="C392" s="112">
        <v>126</v>
      </c>
      <c r="D392" s="108">
        <v>217</v>
      </c>
      <c r="E392" s="124">
        <v>0</v>
      </c>
      <c r="F392" s="131">
        <v>343</v>
      </c>
      <c r="G392" s="38"/>
    </row>
    <row r="393" spans="1:7" ht="13.2" x14ac:dyDescent="0.25">
      <c r="B393" s="23" t="s">
        <v>428</v>
      </c>
      <c r="C393" s="112">
        <v>39</v>
      </c>
      <c r="D393" s="124">
        <v>106</v>
      </c>
      <c r="E393" s="124">
        <v>0</v>
      </c>
      <c r="F393" s="131">
        <v>145</v>
      </c>
      <c r="G393" s="38"/>
    </row>
    <row r="394" spans="1:7" ht="13.2" x14ac:dyDescent="0.25">
      <c r="B394" s="23" t="s">
        <v>429</v>
      </c>
      <c r="C394" s="112">
        <v>8</v>
      </c>
      <c r="D394" s="124">
        <v>15</v>
      </c>
      <c r="E394" s="124">
        <v>0</v>
      </c>
      <c r="F394" s="131">
        <v>23</v>
      </c>
      <c r="G394" s="38"/>
    </row>
    <row r="395" spans="1:7" ht="13.2" x14ac:dyDescent="0.25">
      <c r="B395" s="23" t="s">
        <v>430</v>
      </c>
      <c r="C395" s="112">
        <v>3</v>
      </c>
      <c r="D395" s="108">
        <v>8</v>
      </c>
      <c r="E395" s="124">
        <v>0</v>
      </c>
      <c r="F395" s="131">
        <v>11</v>
      </c>
      <c r="G395" s="38"/>
    </row>
    <row r="396" spans="1:7" ht="13.2" x14ac:dyDescent="0.25">
      <c r="B396" s="25" t="s">
        <v>36</v>
      </c>
      <c r="C396" s="113">
        <f>SUM(C389:C395)</f>
        <v>221</v>
      </c>
      <c r="D396" s="125">
        <f t="shared" ref="D396:F396" si="36">SUM(D389:D395)</f>
        <v>418</v>
      </c>
      <c r="E396" s="125">
        <f t="shared" si="36"/>
        <v>0</v>
      </c>
      <c r="F396" s="125">
        <f t="shared" si="36"/>
        <v>639</v>
      </c>
      <c r="G396" s="38"/>
    </row>
    <row r="397" spans="1:7" ht="13.2" x14ac:dyDescent="0.25">
      <c r="A397" s="22" t="s">
        <v>431</v>
      </c>
      <c r="B397" s="26"/>
      <c r="C397" s="114"/>
      <c r="D397" s="121"/>
      <c r="E397" s="121"/>
      <c r="F397" s="121"/>
      <c r="G397" s="38"/>
    </row>
    <row r="398" spans="1:7" ht="13.2" x14ac:dyDescent="0.25">
      <c r="B398" s="23" t="s">
        <v>432</v>
      </c>
      <c r="C398" s="112">
        <v>36</v>
      </c>
      <c r="D398" s="124">
        <v>9</v>
      </c>
      <c r="E398" s="108">
        <v>0</v>
      </c>
      <c r="F398" s="131">
        <v>45</v>
      </c>
      <c r="G398" s="38"/>
    </row>
    <row r="399" spans="1:7" ht="13.2" x14ac:dyDescent="0.25">
      <c r="B399" s="23" t="s">
        <v>433</v>
      </c>
      <c r="C399" s="112">
        <v>32</v>
      </c>
      <c r="D399" s="124">
        <v>5</v>
      </c>
      <c r="E399" s="108">
        <v>0</v>
      </c>
      <c r="F399" s="131">
        <v>37</v>
      </c>
      <c r="G399" s="38"/>
    </row>
    <row r="400" spans="1:7" ht="13.2" x14ac:dyDescent="0.25">
      <c r="B400" s="23" t="s">
        <v>434</v>
      </c>
      <c r="C400" s="112">
        <v>16</v>
      </c>
      <c r="D400" s="124">
        <v>0</v>
      </c>
      <c r="E400" s="108">
        <v>0</v>
      </c>
      <c r="F400" s="131">
        <v>16</v>
      </c>
      <c r="G400" s="38"/>
    </row>
    <row r="401" spans="1:7" ht="13.2" x14ac:dyDescent="0.25">
      <c r="B401" s="23" t="s">
        <v>435</v>
      </c>
      <c r="C401" s="112">
        <v>258</v>
      </c>
      <c r="D401" s="124">
        <v>59</v>
      </c>
      <c r="E401" s="108">
        <v>0</v>
      </c>
      <c r="F401" s="131">
        <v>317</v>
      </c>
      <c r="G401" s="38"/>
    </row>
    <row r="402" spans="1:7" ht="13.2" x14ac:dyDescent="0.25">
      <c r="B402" s="23" t="s">
        <v>380</v>
      </c>
      <c r="C402" s="112">
        <v>110</v>
      </c>
      <c r="D402" s="124">
        <v>37</v>
      </c>
      <c r="E402" s="108">
        <v>0</v>
      </c>
      <c r="F402" s="124">
        <v>147</v>
      </c>
      <c r="G402" s="38"/>
    </row>
    <row r="403" spans="1:7" ht="13.2" x14ac:dyDescent="0.25">
      <c r="A403" s="22"/>
      <c r="B403" s="23" t="s">
        <v>436</v>
      </c>
      <c r="C403" s="112">
        <v>92</v>
      </c>
      <c r="D403" s="124">
        <v>48</v>
      </c>
      <c r="E403" s="108">
        <v>0</v>
      </c>
      <c r="F403" s="124">
        <v>140</v>
      </c>
      <c r="G403" s="38"/>
    </row>
    <row r="404" spans="1:7" ht="13.2" x14ac:dyDescent="0.25">
      <c r="B404" s="25" t="s">
        <v>36</v>
      </c>
      <c r="C404" s="115">
        <f>SUM(C398:C403)</f>
        <v>544</v>
      </c>
      <c r="D404" s="126">
        <f>SUM(D398:D403)</f>
        <v>158</v>
      </c>
      <c r="E404" s="130">
        <f>SUM(E398:E403)</f>
        <v>0</v>
      </c>
      <c r="F404" s="132">
        <f>SUM(F398:F403)</f>
        <v>702</v>
      </c>
      <c r="G404" s="38"/>
    </row>
    <row r="405" spans="1:7" ht="13.2" x14ac:dyDescent="0.25">
      <c r="A405" s="3" t="s">
        <v>437</v>
      </c>
      <c r="B405" s="23"/>
      <c r="C405" s="112"/>
      <c r="D405" s="124"/>
      <c r="F405" s="131"/>
      <c r="G405" s="38"/>
    </row>
    <row r="406" spans="1:7" ht="13.2" x14ac:dyDescent="0.25">
      <c r="B406" s="23" t="s">
        <v>438</v>
      </c>
      <c r="C406" s="112">
        <v>7</v>
      </c>
      <c r="D406" s="124">
        <v>3</v>
      </c>
      <c r="E406" s="124">
        <v>0</v>
      </c>
      <c r="F406" s="131">
        <v>10</v>
      </c>
      <c r="G406" s="38"/>
    </row>
    <row r="407" spans="1:7" ht="13.2" x14ac:dyDescent="0.25">
      <c r="B407" s="23" t="s">
        <v>439</v>
      </c>
      <c r="C407" s="112">
        <v>40</v>
      </c>
      <c r="D407" s="124">
        <v>8</v>
      </c>
      <c r="E407" s="124">
        <v>0</v>
      </c>
      <c r="F407" s="131">
        <v>48</v>
      </c>
      <c r="G407" s="38"/>
    </row>
    <row r="408" spans="1:7" ht="13.2" x14ac:dyDescent="0.25">
      <c r="B408" s="23" t="s">
        <v>440</v>
      </c>
      <c r="C408" s="112">
        <v>22</v>
      </c>
      <c r="D408" s="124">
        <v>7</v>
      </c>
      <c r="E408" s="124">
        <v>0</v>
      </c>
      <c r="F408" s="131">
        <v>29</v>
      </c>
      <c r="G408" s="38"/>
    </row>
    <row r="409" spans="1:7" ht="13.2" x14ac:dyDescent="0.25">
      <c r="B409" s="23" t="s">
        <v>441</v>
      </c>
      <c r="C409" s="112">
        <v>131</v>
      </c>
      <c r="D409" s="124">
        <v>30</v>
      </c>
      <c r="E409" s="124">
        <v>0</v>
      </c>
      <c r="F409" s="131">
        <v>161</v>
      </c>
      <c r="G409" s="38"/>
    </row>
    <row r="410" spans="1:7" ht="13.2" x14ac:dyDescent="0.25">
      <c r="B410" s="23" t="s">
        <v>442</v>
      </c>
      <c r="C410" s="117">
        <v>49</v>
      </c>
      <c r="D410" s="108">
        <v>6</v>
      </c>
      <c r="E410" s="124">
        <v>0</v>
      </c>
      <c r="F410" s="108">
        <v>55</v>
      </c>
      <c r="G410" s="38"/>
    </row>
    <row r="411" spans="1:7" ht="13.2" x14ac:dyDescent="0.25">
      <c r="A411" s="22"/>
      <c r="B411" s="23" t="s">
        <v>443</v>
      </c>
      <c r="C411" s="117">
        <v>17</v>
      </c>
      <c r="D411" s="108">
        <v>2</v>
      </c>
      <c r="E411" s="124">
        <v>0</v>
      </c>
      <c r="F411" s="108">
        <v>19</v>
      </c>
      <c r="G411" s="38"/>
    </row>
    <row r="412" spans="1:7" ht="13.2" x14ac:dyDescent="0.25">
      <c r="B412" s="25" t="s">
        <v>36</v>
      </c>
      <c r="C412" s="120">
        <f>SUM(C406:C411)</f>
        <v>266</v>
      </c>
      <c r="D412" s="130">
        <f t="shared" ref="D412:F412" si="37">SUM(D406:D411)</f>
        <v>56</v>
      </c>
      <c r="E412" s="130">
        <f t="shared" si="37"/>
        <v>0</v>
      </c>
      <c r="F412" s="130">
        <f t="shared" si="37"/>
        <v>322</v>
      </c>
      <c r="G412" s="38"/>
    </row>
    <row r="413" spans="1:7" ht="13.2" x14ac:dyDescent="0.25">
      <c r="A413" s="3" t="s">
        <v>444</v>
      </c>
      <c r="B413" s="23"/>
      <c r="C413" s="112"/>
      <c r="D413" s="124"/>
      <c r="E413" s="124"/>
      <c r="F413" s="131"/>
      <c r="G413" s="38"/>
    </row>
    <row r="414" spans="1:7" ht="13.2" x14ac:dyDescent="0.25">
      <c r="B414" s="23" t="s">
        <v>445</v>
      </c>
      <c r="C414" s="112">
        <v>84</v>
      </c>
      <c r="D414" s="124">
        <v>49</v>
      </c>
      <c r="E414" s="108">
        <v>0</v>
      </c>
      <c r="F414" s="131">
        <v>133</v>
      </c>
      <c r="G414" s="38"/>
    </row>
    <row r="415" spans="1:7" ht="13.2" x14ac:dyDescent="0.25">
      <c r="B415" s="23" t="s">
        <v>446</v>
      </c>
      <c r="C415" s="112">
        <v>26</v>
      </c>
      <c r="D415" s="124">
        <v>14</v>
      </c>
      <c r="E415" s="108">
        <v>0</v>
      </c>
      <c r="F415" s="131">
        <v>40</v>
      </c>
      <c r="G415" s="38"/>
    </row>
    <row r="416" spans="1:7" ht="13.2" x14ac:dyDescent="0.25">
      <c r="B416" s="23" t="s">
        <v>447</v>
      </c>
      <c r="C416" s="112">
        <v>381</v>
      </c>
      <c r="D416" s="124">
        <v>231</v>
      </c>
      <c r="E416" s="108">
        <v>0</v>
      </c>
      <c r="F416" s="131">
        <v>612</v>
      </c>
      <c r="G416" s="38"/>
    </row>
    <row r="417" spans="1:8" ht="13.2" x14ac:dyDescent="0.25">
      <c r="B417" s="23" t="s">
        <v>448</v>
      </c>
      <c r="C417" s="112">
        <v>5</v>
      </c>
      <c r="D417" s="124">
        <v>17</v>
      </c>
      <c r="E417" s="108">
        <v>0</v>
      </c>
      <c r="F417" s="131">
        <v>22</v>
      </c>
      <c r="G417" s="38"/>
    </row>
    <row r="418" spans="1:8" ht="13.2" x14ac:dyDescent="0.25">
      <c r="B418" s="23" t="s">
        <v>449</v>
      </c>
      <c r="C418" s="112">
        <v>121</v>
      </c>
      <c r="D418" s="124">
        <v>100</v>
      </c>
      <c r="E418" s="108">
        <v>0</v>
      </c>
      <c r="F418" s="131">
        <v>221</v>
      </c>
      <c r="G418" s="38"/>
    </row>
    <row r="419" spans="1:8" ht="13.2" x14ac:dyDescent="0.25">
      <c r="B419" s="23" t="s">
        <v>450</v>
      </c>
      <c r="C419" s="112">
        <v>6</v>
      </c>
      <c r="D419" s="124">
        <v>13</v>
      </c>
      <c r="E419" s="108">
        <v>0</v>
      </c>
      <c r="F419" s="131">
        <v>19</v>
      </c>
      <c r="G419" s="38"/>
    </row>
    <row r="420" spans="1:8" ht="13.2" x14ac:dyDescent="0.25">
      <c r="B420" s="23" t="s">
        <v>451</v>
      </c>
      <c r="C420" s="112">
        <v>5</v>
      </c>
      <c r="D420" s="124">
        <v>3</v>
      </c>
      <c r="E420" s="108">
        <v>0</v>
      </c>
      <c r="F420" s="124">
        <v>8</v>
      </c>
      <c r="G420" s="38"/>
    </row>
    <row r="421" spans="1:8" ht="13.2" x14ac:dyDescent="0.25">
      <c r="A421" s="22"/>
      <c r="B421" s="25" t="s">
        <v>36</v>
      </c>
      <c r="C421" s="113">
        <f>SUM(C414:C420)</f>
        <v>628</v>
      </c>
      <c r="D421" s="125">
        <f t="shared" ref="D421:F421" si="38">SUM(D414:D420)</f>
        <v>427</v>
      </c>
      <c r="E421" s="125">
        <f t="shared" si="38"/>
        <v>0</v>
      </c>
      <c r="F421" s="125">
        <f t="shared" si="38"/>
        <v>1055</v>
      </c>
      <c r="G421" s="38"/>
    </row>
    <row r="422" spans="1:8" ht="13.2" x14ac:dyDescent="0.25">
      <c r="A422" s="3" t="s">
        <v>452</v>
      </c>
      <c r="B422" s="23"/>
      <c r="C422" s="112"/>
      <c r="D422" s="124"/>
      <c r="E422" s="124"/>
      <c r="F422" s="124"/>
      <c r="G422" s="38"/>
    </row>
    <row r="423" spans="1:8" ht="13.2" x14ac:dyDescent="0.25">
      <c r="B423" s="23" t="s">
        <v>453</v>
      </c>
      <c r="C423" s="112">
        <v>1</v>
      </c>
      <c r="D423" s="124">
        <v>1</v>
      </c>
      <c r="E423" s="124">
        <v>0</v>
      </c>
      <c r="F423" s="124">
        <v>2</v>
      </c>
      <c r="G423" s="38"/>
    </row>
    <row r="424" spans="1:8" ht="13.2" x14ac:dyDescent="0.25">
      <c r="A424" s="22"/>
      <c r="B424" s="23" t="s">
        <v>454</v>
      </c>
      <c r="C424" s="112">
        <v>8</v>
      </c>
      <c r="D424" s="124">
        <v>277</v>
      </c>
      <c r="E424" s="124">
        <v>0</v>
      </c>
      <c r="F424" s="124">
        <v>285</v>
      </c>
      <c r="G424" s="38"/>
    </row>
    <row r="425" spans="1:8" ht="13.2" x14ac:dyDescent="0.25">
      <c r="B425" s="23" t="s">
        <v>455</v>
      </c>
      <c r="C425" s="112">
        <v>26</v>
      </c>
      <c r="D425" s="124">
        <v>137</v>
      </c>
      <c r="E425" s="124">
        <v>0</v>
      </c>
      <c r="F425" s="131">
        <v>163</v>
      </c>
      <c r="G425" s="38"/>
    </row>
    <row r="426" spans="1:8" ht="13.2" x14ac:dyDescent="0.25">
      <c r="B426" s="23" t="s">
        <v>456</v>
      </c>
      <c r="C426" s="112">
        <v>22</v>
      </c>
      <c r="D426" s="124">
        <v>49</v>
      </c>
      <c r="E426" s="124">
        <v>0</v>
      </c>
      <c r="F426" s="131">
        <v>71</v>
      </c>
      <c r="G426" s="38"/>
    </row>
    <row r="427" spans="1:8" ht="13.2" x14ac:dyDescent="0.25">
      <c r="B427" s="23" t="s">
        <v>457</v>
      </c>
      <c r="C427" s="112">
        <v>459</v>
      </c>
      <c r="D427" s="124">
        <v>764</v>
      </c>
      <c r="E427" s="124">
        <v>0</v>
      </c>
      <c r="F427" s="131">
        <v>1223</v>
      </c>
      <c r="G427" s="38"/>
    </row>
    <row r="428" spans="1:8" ht="13.2" x14ac:dyDescent="0.25">
      <c r="B428" s="23" t="s">
        <v>458</v>
      </c>
      <c r="C428" s="112">
        <v>91</v>
      </c>
      <c r="D428" s="124">
        <v>2532</v>
      </c>
      <c r="E428" s="124">
        <v>0</v>
      </c>
      <c r="F428" s="131">
        <v>2623</v>
      </c>
      <c r="G428" s="38"/>
    </row>
    <row r="429" spans="1:8" ht="13.2" x14ac:dyDescent="0.25">
      <c r="B429" s="23" t="s">
        <v>459</v>
      </c>
      <c r="C429" s="112">
        <v>77</v>
      </c>
      <c r="D429" s="124">
        <v>701</v>
      </c>
      <c r="E429" s="124">
        <v>0</v>
      </c>
      <c r="F429" s="131">
        <v>778</v>
      </c>
      <c r="G429" s="38"/>
    </row>
    <row r="430" spans="1:8" ht="13.2" x14ac:dyDescent="0.25">
      <c r="A430" s="2"/>
      <c r="B430" s="25" t="s">
        <v>36</v>
      </c>
      <c r="C430" s="113">
        <f>SUM(C423:C429)</f>
        <v>684</v>
      </c>
      <c r="D430" s="125">
        <f t="shared" ref="D430:F430" si="39">SUM(D423:D429)</f>
        <v>4461</v>
      </c>
      <c r="E430" s="130">
        <f t="shared" si="39"/>
        <v>0</v>
      </c>
      <c r="F430" s="125">
        <f t="shared" si="39"/>
        <v>5145</v>
      </c>
      <c r="G430" s="38"/>
    </row>
    <row r="431" spans="1:8" s="3" customFormat="1" ht="13.2" x14ac:dyDescent="0.25">
      <c r="A431" s="3" t="s">
        <v>460</v>
      </c>
      <c r="C431" s="116"/>
      <c r="D431" s="127"/>
      <c r="E431" s="127"/>
      <c r="F431" s="127"/>
      <c r="G431" s="38"/>
      <c r="H431" s="2"/>
    </row>
    <row r="432" spans="1:8" ht="13.2" x14ac:dyDescent="0.25">
      <c r="A432" s="2"/>
      <c r="B432" s="23" t="s">
        <v>461</v>
      </c>
      <c r="C432" s="112">
        <v>4</v>
      </c>
      <c r="D432" s="124">
        <v>102</v>
      </c>
      <c r="E432" s="124">
        <v>0</v>
      </c>
      <c r="F432" s="124">
        <v>106</v>
      </c>
      <c r="G432" s="38"/>
    </row>
    <row r="433" spans="1:9" ht="13.2" x14ac:dyDescent="0.25">
      <c r="A433" s="2"/>
      <c r="B433" s="25" t="s">
        <v>36</v>
      </c>
      <c r="C433" s="113">
        <f>SUM(C432)</f>
        <v>4</v>
      </c>
      <c r="D433" s="125">
        <f t="shared" ref="D433:F433" si="40">SUM(D432)</f>
        <v>102</v>
      </c>
      <c r="E433" s="130">
        <f t="shared" si="40"/>
        <v>0</v>
      </c>
      <c r="F433" s="125">
        <f t="shared" si="40"/>
        <v>106</v>
      </c>
      <c r="G433" s="38"/>
    </row>
    <row r="434" spans="1:9" s="3" customFormat="1" ht="13.2" x14ac:dyDescent="0.25">
      <c r="A434" s="3" t="s">
        <v>462</v>
      </c>
      <c r="C434" s="116"/>
      <c r="D434" s="127"/>
      <c r="E434" s="127"/>
      <c r="F434" s="127"/>
      <c r="G434" s="38"/>
      <c r="H434" s="2"/>
    </row>
    <row r="435" spans="1:9" ht="13.2" x14ac:dyDescent="0.25">
      <c r="A435" s="2"/>
      <c r="B435" s="23" t="s">
        <v>463</v>
      </c>
      <c r="C435" s="112">
        <v>322</v>
      </c>
      <c r="D435" s="124">
        <v>407</v>
      </c>
      <c r="E435" s="124">
        <v>0</v>
      </c>
      <c r="F435" s="124">
        <v>729</v>
      </c>
      <c r="G435" s="38"/>
    </row>
    <row r="436" spans="1:9" ht="13.2" x14ac:dyDescent="0.25">
      <c r="A436" s="2"/>
      <c r="B436" s="23" t="s">
        <v>464</v>
      </c>
      <c r="C436" s="112">
        <v>15</v>
      </c>
      <c r="D436" s="124">
        <v>38</v>
      </c>
      <c r="E436" s="124">
        <v>0</v>
      </c>
      <c r="F436" s="124">
        <v>53</v>
      </c>
      <c r="G436" s="38"/>
    </row>
    <row r="437" spans="1:9" ht="13.2" x14ac:dyDescent="0.25">
      <c r="A437" s="2"/>
      <c r="B437" s="23" t="s">
        <v>465</v>
      </c>
      <c r="C437" s="112">
        <v>111</v>
      </c>
      <c r="D437" s="124">
        <v>103</v>
      </c>
      <c r="E437" s="124">
        <v>0</v>
      </c>
      <c r="F437" s="124">
        <v>214</v>
      </c>
      <c r="G437" s="38"/>
    </row>
    <row r="438" spans="1:9" ht="13.2" x14ac:dyDescent="0.25">
      <c r="A438" s="2"/>
      <c r="B438" s="23" t="s">
        <v>466</v>
      </c>
      <c r="C438" s="112">
        <v>25</v>
      </c>
      <c r="D438" s="124">
        <v>71</v>
      </c>
      <c r="E438" s="124">
        <v>0</v>
      </c>
      <c r="F438" s="124">
        <v>96</v>
      </c>
      <c r="G438" s="38"/>
    </row>
    <row r="439" spans="1:9" ht="13.2" x14ac:dyDescent="0.25">
      <c r="A439" s="2"/>
      <c r="B439" s="25" t="s">
        <v>36</v>
      </c>
      <c r="C439" s="113">
        <f>SUM(C435:C438)</f>
        <v>473</v>
      </c>
      <c r="D439" s="125">
        <f t="shared" ref="D439:F439" si="41">SUM(D435:D438)</f>
        <v>619</v>
      </c>
      <c r="E439" s="130">
        <f t="shared" si="41"/>
        <v>0</v>
      </c>
      <c r="F439" s="125">
        <f t="shared" si="41"/>
        <v>1092</v>
      </c>
      <c r="G439" s="38"/>
    </row>
    <row r="440" spans="1:9" ht="13.2" x14ac:dyDescent="0.25">
      <c r="A440" s="2"/>
      <c r="B440" s="25" t="s">
        <v>66</v>
      </c>
      <c r="C440" s="121">
        <f>SUM(C439,C433,C430,C421,C412,C404,C396,C387,C379,C376,C364,C359,C352,C346,C343,C335,C306,C303,C296,C285,C275,C265,C251,C239,C235,C230,C226,C223,C204,C194,C190,C185,C181,C178,C157,C144,C124,C120,C114,C109,C104,C100,C92,C78,C72,C57,C45,C37,C32,C23,C12)</f>
        <v>100670</v>
      </c>
      <c r="D440" s="121">
        <f>SUM(D439,D433,D430,D421,D412,D404,D396,D387,D379,D376,D364,D359,D352,D346,D343,D335,D306,D303,D296,D285,D275,D265,D251,D239,D235,D230,D226,D223,D204,D194,D190,D185,D181,D178,D157,D144,D124,D120,D114,D109,D104,D100,D92,D78,D72,D57,D45,D37,D32,D23,D12)</f>
        <v>156426</v>
      </c>
      <c r="E440" s="121">
        <f>SUM(E439,E433,E430,E421,E412,E404,E396,E387,E379,E376,E364,E359,E352,E346,E343,E335,E306,E303,E296,E285,E275,E265,E251,E239,E235,E230,E226,E223,E204,E194,E190,E185,E181,E178,E157,E144,E124,E120,E114,E109,E104,E100,E92,E78,E72,E57,E45,E37,E32,E23,E12)</f>
        <v>44</v>
      </c>
      <c r="F440" s="121">
        <f>SUM(F439,F433,F430,F421,F412,F404,F396,F387,F379,F376,F364,F359,F352,F346,F343,F335,F306,F303,F296,F285,F275,F265,F251,F239,F235,F230,F226,F223,F204,F194,F190,F185,F181,F178,F157,F144,F124,F120,F114,F109,F104,F100,F92,F78,F72,F57,F45,F37,F32,F23,F12)</f>
        <v>257140</v>
      </c>
      <c r="G440" s="38"/>
      <c r="I440" s="38"/>
    </row>
    <row r="441" spans="1:9" ht="13.2" x14ac:dyDescent="0.25">
      <c r="A441" s="2"/>
      <c r="B441" s="25"/>
      <c r="C441" s="121"/>
      <c r="D441" s="121"/>
      <c r="F441" s="121"/>
    </row>
    <row r="442" spans="1:9" ht="41.4" customHeight="1" x14ac:dyDescent="0.25">
      <c r="A442" s="182" t="s">
        <v>467</v>
      </c>
      <c r="B442" s="182"/>
      <c r="C442" s="182"/>
      <c r="D442" s="182"/>
      <c r="E442" s="182"/>
      <c r="F442" s="182"/>
    </row>
    <row r="443" spans="1:9" ht="14.4" customHeight="1" x14ac:dyDescent="0.25">
      <c r="A443" s="178" t="s">
        <v>468</v>
      </c>
      <c r="B443" s="178"/>
      <c r="C443" s="178"/>
      <c r="D443" s="178"/>
      <c r="E443" s="178"/>
      <c r="F443" s="178"/>
    </row>
  </sheetData>
  <mergeCells count="5">
    <mergeCell ref="A443:F443"/>
    <mergeCell ref="A2:F2"/>
    <mergeCell ref="A4:F4"/>
    <mergeCell ref="C6:F6"/>
    <mergeCell ref="A442:F442"/>
  </mergeCells>
  <printOptions horizontalCentered="1"/>
  <pageMargins left="0" right="0" top="0.59055118110236227" bottom="0.78740157480314965" header="0.51181102362204722" footer="0.51181102362204722"/>
  <pageSetup paperSize="9"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171-7B48-4146-9AE6-CFAD48627A78}">
  <dimension ref="A1:H61"/>
  <sheetViews>
    <sheetView zoomScaleNormal="100" workbookViewId="0"/>
  </sheetViews>
  <sheetFormatPr defaultColWidth="9.109375" defaultRowHeight="13.2" x14ac:dyDescent="0.25"/>
  <cols>
    <col min="1" max="1" width="43.88671875" style="2" customWidth="1"/>
    <col min="2" max="4" width="13" style="134" customWidth="1"/>
    <col min="5" max="5" width="13" style="17" customWidth="1"/>
    <col min="6" max="256" width="9.109375" style="2"/>
    <col min="257" max="257" width="43.88671875" style="2" customWidth="1"/>
    <col min="258" max="261" width="13" style="2" customWidth="1"/>
    <col min="262" max="512" width="9.109375" style="2"/>
    <col min="513" max="513" width="43.88671875" style="2" customWidth="1"/>
    <col min="514" max="517" width="13" style="2" customWidth="1"/>
    <col min="518" max="768" width="9.109375" style="2"/>
    <col min="769" max="769" width="43.88671875" style="2" customWidth="1"/>
    <col min="770" max="773" width="13" style="2" customWidth="1"/>
    <col min="774" max="1024" width="9.109375" style="2"/>
    <col min="1025" max="1025" width="43.88671875" style="2" customWidth="1"/>
    <col min="1026" max="1029" width="13" style="2" customWidth="1"/>
    <col min="1030" max="1280" width="9.109375" style="2"/>
    <col min="1281" max="1281" width="43.88671875" style="2" customWidth="1"/>
    <col min="1282" max="1285" width="13" style="2" customWidth="1"/>
    <col min="1286" max="1536" width="9.109375" style="2"/>
    <col min="1537" max="1537" width="43.88671875" style="2" customWidth="1"/>
    <col min="1538" max="1541" width="13" style="2" customWidth="1"/>
    <col min="1542" max="1792" width="9.109375" style="2"/>
    <col min="1793" max="1793" width="43.88671875" style="2" customWidth="1"/>
    <col min="1794" max="1797" width="13" style="2" customWidth="1"/>
    <col min="1798" max="2048" width="9.109375" style="2"/>
    <col min="2049" max="2049" width="43.88671875" style="2" customWidth="1"/>
    <col min="2050" max="2053" width="13" style="2" customWidth="1"/>
    <col min="2054" max="2304" width="9.109375" style="2"/>
    <col min="2305" max="2305" width="43.88671875" style="2" customWidth="1"/>
    <col min="2306" max="2309" width="13" style="2" customWidth="1"/>
    <col min="2310" max="2560" width="9.109375" style="2"/>
    <col min="2561" max="2561" width="43.88671875" style="2" customWidth="1"/>
    <col min="2562" max="2565" width="13" style="2" customWidth="1"/>
    <col min="2566" max="2816" width="9.109375" style="2"/>
    <col min="2817" max="2817" width="43.88671875" style="2" customWidth="1"/>
    <col min="2818" max="2821" width="13" style="2" customWidth="1"/>
    <col min="2822" max="3072" width="9.109375" style="2"/>
    <col min="3073" max="3073" width="43.88671875" style="2" customWidth="1"/>
    <col min="3074" max="3077" width="13" style="2" customWidth="1"/>
    <col min="3078" max="3328" width="9.109375" style="2"/>
    <col min="3329" max="3329" width="43.88671875" style="2" customWidth="1"/>
    <col min="3330" max="3333" width="13" style="2" customWidth="1"/>
    <col min="3334" max="3584" width="9.109375" style="2"/>
    <col min="3585" max="3585" width="43.88671875" style="2" customWidth="1"/>
    <col min="3586" max="3589" width="13" style="2" customWidth="1"/>
    <col min="3590" max="3840" width="9.109375" style="2"/>
    <col min="3841" max="3841" width="43.88671875" style="2" customWidth="1"/>
    <col min="3842" max="3845" width="13" style="2" customWidth="1"/>
    <col min="3846" max="4096" width="9.109375" style="2"/>
    <col min="4097" max="4097" width="43.88671875" style="2" customWidth="1"/>
    <col min="4098" max="4101" width="13" style="2" customWidth="1"/>
    <col min="4102" max="4352" width="9.109375" style="2"/>
    <col min="4353" max="4353" width="43.88671875" style="2" customWidth="1"/>
    <col min="4354" max="4357" width="13" style="2" customWidth="1"/>
    <col min="4358" max="4608" width="9.109375" style="2"/>
    <col min="4609" max="4609" width="43.88671875" style="2" customWidth="1"/>
    <col min="4610" max="4613" width="13" style="2" customWidth="1"/>
    <col min="4614" max="4864" width="9.109375" style="2"/>
    <col min="4865" max="4865" width="43.88671875" style="2" customWidth="1"/>
    <col min="4866" max="4869" width="13" style="2" customWidth="1"/>
    <col min="4870" max="5120" width="9.109375" style="2"/>
    <col min="5121" max="5121" width="43.88671875" style="2" customWidth="1"/>
    <col min="5122" max="5125" width="13" style="2" customWidth="1"/>
    <col min="5126" max="5376" width="9.109375" style="2"/>
    <col min="5377" max="5377" width="43.88671875" style="2" customWidth="1"/>
    <col min="5378" max="5381" width="13" style="2" customWidth="1"/>
    <col min="5382" max="5632" width="9.109375" style="2"/>
    <col min="5633" max="5633" width="43.88671875" style="2" customWidth="1"/>
    <col min="5634" max="5637" width="13" style="2" customWidth="1"/>
    <col min="5638" max="5888" width="9.109375" style="2"/>
    <col min="5889" max="5889" width="43.88671875" style="2" customWidth="1"/>
    <col min="5890" max="5893" width="13" style="2" customWidth="1"/>
    <col min="5894" max="6144" width="9.109375" style="2"/>
    <col min="6145" max="6145" width="43.88671875" style="2" customWidth="1"/>
    <col min="6146" max="6149" width="13" style="2" customWidth="1"/>
    <col min="6150" max="6400" width="9.109375" style="2"/>
    <col min="6401" max="6401" width="43.88671875" style="2" customWidth="1"/>
    <col min="6402" max="6405" width="13" style="2" customWidth="1"/>
    <col min="6406" max="6656" width="9.109375" style="2"/>
    <col min="6657" max="6657" width="43.88671875" style="2" customWidth="1"/>
    <col min="6658" max="6661" width="13" style="2" customWidth="1"/>
    <col min="6662" max="6912" width="9.109375" style="2"/>
    <col min="6913" max="6913" width="43.88671875" style="2" customWidth="1"/>
    <col min="6914" max="6917" width="13" style="2" customWidth="1"/>
    <col min="6918" max="7168" width="9.109375" style="2"/>
    <col min="7169" max="7169" width="43.88671875" style="2" customWidth="1"/>
    <col min="7170" max="7173" width="13" style="2" customWidth="1"/>
    <col min="7174" max="7424" width="9.109375" style="2"/>
    <col min="7425" max="7425" width="43.88671875" style="2" customWidth="1"/>
    <col min="7426" max="7429" width="13" style="2" customWidth="1"/>
    <col min="7430" max="7680" width="9.109375" style="2"/>
    <col min="7681" max="7681" width="43.88671875" style="2" customWidth="1"/>
    <col min="7682" max="7685" width="13" style="2" customWidth="1"/>
    <col min="7686" max="7936" width="9.109375" style="2"/>
    <col min="7937" max="7937" width="43.88671875" style="2" customWidth="1"/>
    <col min="7938" max="7941" width="13" style="2" customWidth="1"/>
    <col min="7942" max="8192" width="9.109375" style="2"/>
    <col min="8193" max="8193" width="43.88671875" style="2" customWidth="1"/>
    <col min="8194" max="8197" width="13" style="2" customWidth="1"/>
    <col min="8198" max="8448" width="9.109375" style="2"/>
    <col min="8449" max="8449" width="43.88671875" style="2" customWidth="1"/>
    <col min="8450" max="8453" width="13" style="2" customWidth="1"/>
    <col min="8454" max="8704" width="9.109375" style="2"/>
    <col min="8705" max="8705" width="43.88671875" style="2" customWidth="1"/>
    <col min="8706" max="8709" width="13" style="2" customWidth="1"/>
    <col min="8710" max="8960" width="9.109375" style="2"/>
    <col min="8961" max="8961" width="43.88671875" style="2" customWidth="1"/>
    <col min="8962" max="8965" width="13" style="2" customWidth="1"/>
    <col min="8966" max="9216" width="9.109375" style="2"/>
    <col min="9217" max="9217" width="43.88671875" style="2" customWidth="1"/>
    <col min="9218" max="9221" width="13" style="2" customWidth="1"/>
    <col min="9222" max="9472" width="9.109375" style="2"/>
    <col min="9473" max="9473" width="43.88671875" style="2" customWidth="1"/>
    <col min="9474" max="9477" width="13" style="2" customWidth="1"/>
    <col min="9478" max="9728" width="9.109375" style="2"/>
    <col min="9729" max="9729" width="43.88671875" style="2" customWidth="1"/>
    <col min="9730" max="9733" width="13" style="2" customWidth="1"/>
    <col min="9734" max="9984" width="9.109375" style="2"/>
    <col min="9985" max="9985" width="43.88671875" style="2" customWidth="1"/>
    <col min="9986" max="9989" width="13" style="2" customWidth="1"/>
    <col min="9990" max="10240" width="9.109375" style="2"/>
    <col min="10241" max="10241" width="43.88671875" style="2" customWidth="1"/>
    <col min="10242" max="10245" width="13" style="2" customWidth="1"/>
    <col min="10246" max="10496" width="9.109375" style="2"/>
    <col min="10497" max="10497" width="43.88671875" style="2" customWidth="1"/>
    <col min="10498" max="10501" width="13" style="2" customWidth="1"/>
    <col min="10502" max="10752" width="9.109375" style="2"/>
    <col min="10753" max="10753" width="43.88671875" style="2" customWidth="1"/>
    <col min="10754" max="10757" width="13" style="2" customWidth="1"/>
    <col min="10758" max="11008" width="9.109375" style="2"/>
    <col min="11009" max="11009" width="43.88671875" style="2" customWidth="1"/>
    <col min="11010" max="11013" width="13" style="2" customWidth="1"/>
    <col min="11014" max="11264" width="9.109375" style="2"/>
    <col min="11265" max="11265" width="43.88671875" style="2" customWidth="1"/>
    <col min="11266" max="11269" width="13" style="2" customWidth="1"/>
    <col min="11270" max="11520" width="9.109375" style="2"/>
    <col min="11521" max="11521" width="43.88671875" style="2" customWidth="1"/>
    <col min="11522" max="11525" width="13" style="2" customWidth="1"/>
    <col min="11526" max="11776" width="9.109375" style="2"/>
    <col min="11777" max="11777" width="43.88671875" style="2" customWidth="1"/>
    <col min="11778" max="11781" width="13" style="2" customWidth="1"/>
    <col min="11782" max="12032" width="9.109375" style="2"/>
    <col min="12033" max="12033" width="43.88671875" style="2" customWidth="1"/>
    <col min="12034" max="12037" width="13" style="2" customWidth="1"/>
    <col min="12038" max="12288" width="9.109375" style="2"/>
    <col min="12289" max="12289" width="43.88671875" style="2" customWidth="1"/>
    <col min="12290" max="12293" width="13" style="2" customWidth="1"/>
    <col min="12294" max="12544" width="9.109375" style="2"/>
    <col min="12545" max="12545" width="43.88671875" style="2" customWidth="1"/>
    <col min="12546" max="12549" width="13" style="2" customWidth="1"/>
    <col min="12550" max="12800" width="9.109375" style="2"/>
    <col min="12801" max="12801" width="43.88671875" style="2" customWidth="1"/>
    <col min="12802" max="12805" width="13" style="2" customWidth="1"/>
    <col min="12806" max="13056" width="9.109375" style="2"/>
    <col min="13057" max="13057" width="43.88671875" style="2" customWidth="1"/>
    <col min="13058" max="13061" width="13" style="2" customWidth="1"/>
    <col min="13062" max="13312" width="9.109375" style="2"/>
    <col min="13313" max="13313" width="43.88671875" style="2" customWidth="1"/>
    <col min="13314" max="13317" width="13" style="2" customWidth="1"/>
    <col min="13318" max="13568" width="9.109375" style="2"/>
    <col min="13569" max="13569" width="43.88671875" style="2" customWidth="1"/>
    <col min="13570" max="13573" width="13" style="2" customWidth="1"/>
    <col min="13574" max="13824" width="9.109375" style="2"/>
    <col min="13825" max="13825" width="43.88671875" style="2" customWidth="1"/>
    <col min="13826" max="13829" width="13" style="2" customWidth="1"/>
    <col min="13830" max="14080" width="9.109375" style="2"/>
    <col min="14081" max="14081" width="43.88671875" style="2" customWidth="1"/>
    <col min="14082" max="14085" width="13" style="2" customWidth="1"/>
    <col min="14086" max="14336" width="9.109375" style="2"/>
    <col min="14337" max="14337" width="43.88671875" style="2" customWidth="1"/>
    <col min="14338" max="14341" width="13" style="2" customWidth="1"/>
    <col min="14342" max="14592" width="9.109375" style="2"/>
    <col min="14593" max="14593" width="43.88671875" style="2" customWidth="1"/>
    <col min="14594" max="14597" width="13" style="2" customWidth="1"/>
    <col min="14598" max="14848" width="9.109375" style="2"/>
    <col min="14849" max="14849" width="43.88671875" style="2" customWidth="1"/>
    <col min="14850" max="14853" width="13" style="2" customWidth="1"/>
    <col min="14854" max="15104" width="9.109375" style="2"/>
    <col min="15105" max="15105" width="43.88671875" style="2" customWidth="1"/>
    <col min="15106" max="15109" width="13" style="2" customWidth="1"/>
    <col min="15110" max="15360" width="9.109375" style="2"/>
    <col min="15361" max="15361" width="43.88671875" style="2" customWidth="1"/>
    <col min="15362" max="15365" width="13" style="2" customWidth="1"/>
    <col min="15366" max="15616" width="9.109375" style="2"/>
    <col min="15617" max="15617" width="43.88671875" style="2" customWidth="1"/>
    <col min="15618" max="15621" width="13" style="2" customWidth="1"/>
    <col min="15622" max="15872" width="9.109375" style="2"/>
    <col min="15873" max="15873" width="43.88671875" style="2" customWidth="1"/>
    <col min="15874" max="15877" width="13" style="2" customWidth="1"/>
    <col min="15878" max="16128" width="9.109375" style="2"/>
    <col min="16129" max="16129" width="43.88671875" style="2" customWidth="1"/>
    <col min="16130" max="16133" width="13" style="2" customWidth="1"/>
    <col min="16134" max="16384" width="9.109375" style="2"/>
  </cols>
  <sheetData>
    <row r="1" spans="1:8" ht="14.25" customHeight="1" x14ac:dyDescent="0.25">
      <c r="A1" s="3" t="str">
        <f>INHOUD!A2</f>
        <v>Schooljaar 2021-2022</v>
      </c>
    </row>
    <row r="2" spans="1:8" x14ac:dyDescent="0.25">
      <c r="A2" s="183" t="s">
        <v>4</v>
      </c>
      <c r="B2" s="183"/>
      <c r="C2" s="183"/>
      <c r="D2" s="183"/>
      <c r="E2" s="183"/>
    </row>
    <row r="3" spans="1:8" ht="6" customHeight="1" x14ac:dyDescent="0.25">
      <c r="A3" s="29"/>
    </row>
    <row r="4" spans="1:8" x14ac:dyDescent="0.25">
      <c r="A4" s="183" t="s">
        <v>469</v>
      </c>
      <c r="B4" s="183"/>
      <c r="C4" s="183"/>
      <c r="D4" s="183"/>
      <c r="E4" s="183"/>
    </row>
    <row r="5" spans="1:8" ht="13.8" thickBot="1" x14ac:dyDescent="0.3"/>
    <row r="6" spans="1:8" x14ac:dyDescent="0.25">
      <c r="A6" s="30" t="s">
        <v>84</v>
      </c>
      <c r="B6" s="135" t="s">
        <v>86</v>
      </c>
      <c r="C6" s="138" t="s">
        <v>87</v>
      </c>
      <c r="D6" s="138" t="s">
        <v>88</v>
      </c>
      <c r="E6" s="31" t="s">
        <v>89</v>
      </c>
    </row>
    <row r="7" spans="1:8" x14ac:dyDescent="0.25">
      <c r="A7" s="23" t="s">
        <v>90</v>
      </c>
      <c r="B7" s="112">
        <v>4386</v>
      </c>
      <c r="C7" s="124">
        <v>5191</v>
      </c>
      <c r="D7" s="124">
        <v>4</v>
      </c>
      <c r="E7" s="73">
        <v>9581</v>
      </c>
      <c r="F7" s="38"/>
      <c r="H7" s="48"/>
    </row>
    <row r="8" spans="1:8" x14ac:dyDescent="0.25">
      <c r="A8" s="23" t="s">
        <v>93</v>
      </c>
      <c r="B8" s="112">
        <v>666</v>
      </c>
      <c r="C8" s="124">
        <v>1921</v>
      </c>
      <c r="D8" s="124">
        <v>0</v>
      </c>
      <c r="E8" s="73">
        <v>2587</v>
      </c>
      <c r="F8" s="38"/>
    </row>
    <row r="9" spans="1:8" x14ac:dyDescent="0.25">
      <c r="A9" s="23" t="s">
        <v>103</v>
      </c>
      <c r="B9" s="112">
        <v>981</v>
      </c>
      <c r="C9" s="124">
        <v>289</v>
      </c>
      <c r="D9" s="124">
        <v>0</v>
      </c>
      <c r="E9" s="73">
        <v>1270</v>
      </c>
      <c r="F9" s="38"/>
    </row>
    <row r="10" spans="1:8" x14ac:dyDescent="0.25">
      <c r="A10" s="23" t="s">
        <v>111</v>
      </c>
      <c r="B10" s="112">
        <v>652</v>
      </c>
      <c r="C10" s="124">
        <v>5049</v>
      </c>
      <c r="D10" s="124">
        <v>0</v>
      </c>
      <c r="E10" s="73">
        <v>5701</v>
      </c>
      <c r="F10" s="38"/>
    </row>
    <row r="11" spans="1:8" x14ac:dyDescent="0.25">
      <c r="A11" s="23" t="s">
        <v>115</v>
      </c>
      <c r="B11" s="112">
        <v>489</v>
      </c>
      <c r="C11" s="124">
        <v>492</v>
      </c>
      <c r="D11" s="108">
        <v>0</v>
      </c>
      <c r="E11" s="73">
        <v>981</v>
      </c>
      <c r="F11" s="38"/>
    </row>
    <row r="12" spans="1:8" x14ac:dyDescent="0.25">
      <c r="A12" s="23" t="s">
        <v>122</v>
      </c>
      <c r="B12" s="112">
        <v>536</v>
      </c>
      <c r="C12" s="124">
        <v>223</v>
      </c>
      <c r="D12" s="124">
        <v>1</v>
      </c>
      <c r="E12" s="73">
        <v>760</v>
      </c>
      <c r="F12" s="38"/>
    </row>
    <row r="13" spans="1:8" x14ac:dyDescent="0.25">
      <c r="A13" s="23" t="s">
        <v>133</v>
      </c>
      <c r="B13" s="112">
        <v>202</v>
      </c>
      <c r="C13" s="124">
        <v>2083</v>
      </c>
      <c r="D13" s="124">
        <v>0</v>
      </c>
      <c r="E13" s="73">
        <v>2285</v>
      </c>
      <c r="F13" s="38"/>
    </row>
    <row r="14" spans="1:8" x14ac:dyDescent="0.25">
      <c r="A14" s="23" t="s">
        <v>147</v>
      </c>
      <c r="B14" s="112">
        <v>75</v>
      </c>
      <c r="C14" s="124">
        <v>552</v>
      </c>
      <c r="D14" s="108">
        <v>0</v>
      </c>
      <c r="E14" s="73">
        <v>627</v>
      </c>
      <c r="F14" s="38"/>
    </row>
    <row r="15" spans="1:8" x14ac:dyDescent="0.25">
      <c r="A15" s="23" t="s">
        <v>152</v>
      </c>
      <c r="B15" s="112">
        <v>4446</v>
      </c>
      <c r="C15" s="124">
        <v>372</v>
      </c>
      <c r="D15" s="124">
        <v>1</v>
      </c>
      <c r="E15" s="73">
        <v>4819</v>
      </c>
      <c r="F15" s="38"/>
    </row>
    <row r="16" spans="1:8" x14ac:dyDescent="0.25">
      <c r="A16" s="23" t="s">
        <v>165</v>
      </c>
      <c r="B16" s="112">
        <v>748</v>
      </c>
      <c r="C16" s="124">
        <v>1652</v>
      </c>
      <c r="D16" s="124">
        <v>0</v>
      </c>
      <c r="E16" s="73">
        <v>2400</v>
      </c>
      <c r="F16" s="38"/>
    </row>
    <row r="17" spans="1:6" x14ac:dyDescent="0.25">
      <c r="A17" s="23" t="s">
        <v>172</v>
      </c>
      <c r="B17" s="112">
        <v>823</v>
      </c>
      <c r="C17" s="124">
        <v>265</v>
      </c>
      <c r="D17" s="108">
        <v>0</v>
      </c>
      <c r="E17" s="73">
        <v>1088</v>
      </c>
      <c r="F17" s="38"/>
    </row>
    <row r="18" spans="1:6" x14ac:dyDescent="0.25">
      <c r="A18" s="23" t="s">
        <v>174</v>
      </c>
      <c r="B18" s="112">
        <v>53</v>
      </c>
      <c r="C18" s="124">
        <v>210</v>
      </c>
      <c r="D18" s="108">
        <v>0</v>
      </c>
      <c r="E18" s="73">
        <v>263</v>
      </c>
      <c r="F18" s="38"/>
    </row>
    <row r="19" spans="1:6" x14ac:dyDescent="0.25">
      <c r="A19" s="23" t="s">
        <v>178</v>
      </c>
      <c r="B19" s="112">
        <v>58</v>
      </c>
      <c r="C19" s="124">
        <v>282</v>
      </c>
      <c r="D19" s="108">
        <v>0</v>
      </c>
      <c r="E19" s="73">
        <v>340</v>
      </c>
      <c r="F19" s="38"/>
    </row>
    <row r="20" spans="1:6" x14ac:dyDescent="0.25">
      <c r="A20" s="23" t="s">
        <v>182</v>
      </c>
      <c r="B20" s="112">
        <v>422</v>
      </c>
      <c r="C20" s="124">
        <v>49</v>
      </c>
      <c r="D20" s="124">
        <v>0</v>
      </c>
      <c r="E20" s="73">
        <v>471</v>
      </c>
      <c r="F20" s="38"/>
    </row>
    <row r="21" spans="1:6" x14ac:dyDescent="0.25">
      <c r="A21" s="23" t="s">
        <v>187</v>
      </c>
      <c r="B21" s="112">
        <v>612</v>
      </c>
      <c r="C21" s="124">
        <v>374</v>
      </c>
      <c r="D21" s="108">
        <v>0</v>
      </c>
      <c r="E21" s="73">
        <v>986</v>
      </c>
      <c r="F21" s="38"/>
    </row>
    <row r="22" spans="1:6" x14ac:dyDescent="0.25">
      <c r="A22" s="23" t="s">
        <v>190</v>
      </c>
      <c r="B22" s="112">
        <v>11653</v>
      </c>
      <c r="C22" s="124">
        <v>21195</v>
      </c>
      <c r="D22" s="124">
        <v>17</v>
      </c>
      <c r="E22" s="73">
        <v>32865</v>
      </c>
      <c r="F22" s="38"/>
    </row>
    <row r="23" spans="1:6" x14ac:dyDescent="0.25">
      <c r="A23" s="23" t="s">
        <v>209</v>
      </c>
      <c r="B23" s="112">
        <v>640</v>
      </c>
      <c r="C23" s="124">
        <v>858</v>
      </c>
      <c r="D23" s="108">
        <v>1</v>
      </c>
      <c r="E23" s="73">
        <v>1499</v>
      </c>
      <c r="F23" s="38"/>
    </row>
    <row r="24" spans="1:6" x14ac:dyDescent="0.25">
      <c r="A24" s="23" t="s">
        <v>221</v>
      </c>
      <c r="B24" s="112">
        <v>2474</v>
      </c>
      <c r="C24" s="124">
        <v>5522</v>
      </c>
      <c r="D24" s="124">
        <v>0</v>
      </c>
      <c r="E24" s="73">
        <v>7996</v>
      </c>
      <c r="F24" s="38"/>
    </row>
    <row r="25" spans="1:6" x14ac:dyDescent="0.25">
      <c r="A25" s="23" t="s">
        <v>241</v>
      </c>
      <c r="B25" s="112">
        <v>1563</v>
      </c>
      <c r="C25" s="124">
        <v>2425</v>
      </c>
      <c r="D25" s="124">
        <v>1</v>
      </c>
      <c r="E25" s="73">
        <v>3989</v>
      </c>
      <c r="F25" s="38"/>
    </row>
    <row r="26" spans="1:6" x14ac:dyDescent="0.25">
      <c r="A26" s="23" t="s">
        <v>243</v>
      </c>
      <c r="B26" s="112">
        <v>2711</v>
      </c>
      <c r="C26" s="124">
        <v>4347</v>
      </c>
      <c r="D26" s="124">
        <v>2</v>
      </c>
      <c r="E26" s="73">
        <v>7060</v>
      </c>
      <c r="F26" s="38"/>
    </row>
    <row r="27" spans="1:6" ht="12" customHeight="1" x14ac:dyDescent="0.25">
      <c r="A27" s="23" t="s">
        <v>246</v>
      </c>
      <c r="B27" s="112">
        <v>2057</v>
      </c>
      <c r="C27" s="124">
        <v>2458</v>
      </c>
      <c r="D27" s="124">
        <v>0</v>
      </c>
      <c r="E27" s="73">
        <v>4515</v>
      </c>
      <c r="F27" s="38"/>
    </row>
    <row r="28" spans="1:6" x14ac:dyDescent="0.25">
      <c r="A28" s="23" t="s">
        <v>250</v>
      </c>
      <c r="B28" s="112">
        <v>34</v>
      </c>
      <c r="C28" s="124">
        <v>12</v>
      </c>
      <c r="D28" s="108">
        <v>0</v>
      </c>
      <c r="E28" s="73">
        <v>46</v>
      </c>
      <c r="F28" s="38"/>
    </row>
    <row r="29" spans="1:6" x14ac:dyDescent="0.25">
      <c r="A29" s="23" t="s">
        <v>253</v>
      </c>
      <c r="B29" s="112">
        <v>434</v>
      </c>
      <c r="C29" s="124">
        <v>826</v>
      </c>
      <c r="D29" s="108">
        <v>0</v>
      </c>
      <c r="E29" s="73">
        <v>1260</v>
      </c>
      <c r="F29" s="38"/>
    </row>
    <row r="30" spans="1:6" x14ac:dyDescent="0.25">
      <c r="A30" s="23" t="s">
        <v>262</v>
      </c>
      <c r="B30" s="112">
        <v>3565</v>
      </c>
      <c r="C30" s="124">
        <v>3568</v>
      </c>
      <c r="D30" s="124">
        <v>1</v>
      </c>
      <c r="E30" s="73">
        <v>7134</v>
      </c>
      <c r="F30" s="38"/>
    </row>
    <row r="31" spans="1:6" x14ac:dyDescent="0.25">
      <c r="A31" s="23" t="s">
        <v>280</v>
      </c>
      <c r="B31" s="112">
        <v>1717</v>
      </c>
      <c r="C31" s="124">
        <v>2772</v>
      </c>
      <c r="D31" s="124">
        <v>0</v>
      </c>
      <c r="E31" s="73">
        <v>4489</v>
      </c>
      <c r="F31" s="38"/>
    </row>
    <row r="32" spans="1:6" x14ac:dyDescent="0.25">
      <c r="A32" s="23" t="s">
        <v>282</v>
      </c>
      <c r="B32" s="112">
        <v>27</v>
      </c>
      <c r="C32" s="124">
        <v>2071</v>
      </c>
      <c r="D32" s="108">
        <v>0</v>
      </c>
      <c r="E32" s="73">
        <v>2098</v>
      </c>
      <c r="F32" s="38"/>
    </row>
    <row r="33" spans="1:6" x14ac:dyDescent="0.25">
      <c r="A33" s="23" t="s">
        <v>285</v>
      </c>
      <c r="B33" s="112">
        <v>70</v>
      </c>
      <c r="C33" s="124">
        <v>222</v>
      </c>
      <c r="D33" s="108">
        <v>0</v>
      </c>
      <c r="E33" s="73">
        <v>292</v>
      </c>
      <c r="F33" s="38"/>
    </row>
    <row r="34" spans="1:6" x14ac:dyDescent="0.25">
      <c r="A34" s="23" t="s">
        <v>288</v>
      </c>
      <c r="B34" s="112">
        <v>611</v>
      </c>
      <c r="C34" s="124">
        <v>146</v>
      </c>
      <c r="D34" s="108">
        <v>0</v>
      </c>
      <c r="E34" s="73">
        <v>757</v>
      </c>
      <c r="F34" s="38"/>
    </row>
    <row r="35" spans="1:6" x14ac:dyDescent="0.25">
      <c r="A35" s="23" t="s">
        <v>291</v>
      </c>
      <c r="B35" s="112">
        <v>7886</v>
      </c>
      <c r="C35" s="124">
        <v>12061</v>
      </c>
      <c r="D35" s="124">
        <v>1</v>
      </c>
      <c r="E35" s="73">
        <v>19948</v>
      </c>
      <c r="F35" s="38"/>
    </row>
    <row r="36" spans="1:6" x14ac:dyDescent="0.25">
      <c r="A36" s="23" t="s">
        <v>302</v>
      </c>
      <c r="B36" s="112">
        <v>809</v>
      </c>
      <c r="C36" s="124">
        <v>54</v>
      </c>
      <c r="D36" s="108">
        <v>0</v>
      </c>
      <c r="E36" s="73">
        <v>863</v>
      </c>
      <c r="F36" s="38"/>
    </row>
    <row r="37" spans="1:6" x14ac:dyDescent="0.25">
      <c r="A37" s="23" t="s">
        <v>315</v>
      </c>
      <c r="B37" s="112">
        <v>414</v>
      </c>
      <c r="C37" s="124">
        <v>876</v>
      </c>
      <c r="D37" s="124">
        <v>0</v>
      </c>
      <c r="E37" s="73">
        <v>1290</v>
      </c>
      <c r="F37" s="38"/>
    </row>
    <row r="38" spans="1:6" x14ac:dyDescent="0.25">
      <c r="A38" s="23" t="s">
        <v>324</v>
      </c>
      <c r="B38" s="112">
        <v>1720</v>
      </c>
      <c r="C38" s="124">
        <v>142</v>
      </c>
      <c r="D38" s="124">
        <v>0</v>
      </c>
      <c r="E38" s="73">
        <v>1862</v>
      </c>
      <c r="F38" s="38"/>
    </row>
    <row r="39" spans="1:6" x14ac:dyDescent="0.25">
      <c r="A39" s="23" t="s">
        <v>333</v>
      </c>
      <c r="B39" s="112">
        <v>147</v>
      </c>
      <c r="C39" s="124">
        <v>2181</v>
      </c>
      <c r="D39" s="108">
        <v>0</v>
      </c>
      <c r="E39" s="73">
        <v>2328</v>
      </c>
      <c r="F39" s="38"/>
    </row>
    <row r="40" spans="1:6" x14ac:dyDescent="0.25">
      <c r="A40" s="23" t="s">
        <v>343</v>
      </c>
      <c r="B40" s="112">
        <v>608</v>
      </c>
      <c r="C40" s="124">
        <v>391</v>
      </c>
      <c r="D40" s="108">
        <v>0</v>
      </c>
      <c r="E40" s="73">
        <v>999</v>
      </c>
      <c r="F40" s="38"/>
    </row>
    <row r="41" spans="1:6" x14ac:dyDescent="0.25">
      <c r="A41" s="23" t="s">
        <v>349</v>
      </c>
      <c r="B41" s="112">
        <v>43</v>
      </c>
      <c r="C41" s="124">
        <v>3</v>
      </c>
      <c r="D41" s="108">
        <v>0</v>
      </c>
      <c r="E41" s="73">
        <v>46</v>
      </c>
      <c r="F41" s="38"/>
    </row>
    <row r="42" spans="1:6" x14ac:dyDescent="0.25">
      <c r="A42" s="23" t="s">
        <v>351</v>
      </c>
      <c r="B42" s="112">
        <v>2562</v>
      </c>
      <c r="C42" s="124">
        <v>277</v>
      </c>
      <c r="D42" s="124">
        <v>0</v>
      </c>
      <c r="E42" s="73">
        <v>2839</v>
      </c>
      <c r="F42" s="38"/>
    </row>
    <row r="43" spans="1:6" x14ac:dyDescent="0.25">
      <c r="A43" s="23" t="s">
        <v>379</v>
      </c>
      <c r="B43" s="112">
        <v>1662</v>
      </c>
      <c r="C43" s="124">
        <v>985</v>
      </c>
      <c r="D43" s="124">
        <v>1</v>
      </c>
      <c r="E43" s="73">
        <v>2648</v>
      </c>
      <c r="F43" s="38"/>
    </row>
    <row r="44" spans="1:6" x14ac:dyDescent="0.25">
      <c r="A44" s="23" t="s">
        <v>386</v>
      </c>
      <c r="B44" s="112">
        <v>26</v>
      </c>
      <c r="C44" s="124">
        <v>378</v>
      </c>
      <c r="D44" s="108">
        <v>0</v>
      </c>
      <c r="E44" s="73">
        <v>404</v>
      </c>
      <c r="F44" s="38"/>
    </row>
    <row r="45" spans="1:6" x14ac:dyDescent="0.25">
      <c r="A45" s="23" t="s">
        <v>388</v>
      </c>
      <c r="B45" s="112">
        <v>141</v>
      </c>
      <c r="C45" s="124">
        <v>9267</v>
      </c>
      <c r="D45" s="108">
        <v>1</v>
      </c>
      <c r="E45" s="73">
        <v>9409</v>
      </c>
      <c r="F45" s="38"/>
    </row>
    <row r="46" spans="1:6" x14ac:dyDescent="0.25">
      <c r="A46" s="23" t="s">
        <v>393</v>
      </c>
      <c r="B46" s="112">
        <v>35945</v>
      </c>
      <c r="C46" s="124">
        <v>52960</v>
      </c>
      <c r="D46" s="124">
        <v>10</v>
      </c>
      <c r="E46" s="73">
        <v>88915</v>
      </c>
      <c r="F46" s="38"/>
    </row>
    <row r="47" spans="1:6" x14ac:dyDescent="0.25">
      <c r="A47" s="23" t="s">
        <v>399</v>
      </c>
      <c r="B47" s="112">
        <v>1579</v>
      </c>
      <c r="C47" s="124">
        <v>3340</v>
      </c>
      <c r="D47" s="124">
        <v>2</v>
      </c>
      <c r="E47" s="73">
        <v>4921</v>
      </c>
      <c r="F47" s="38"/>
    </row>
    <row r="48" spans="1:6" x14ac:dyDescent="0.25">
      <c r="A48" s="23" t="s">
        <v>403</v>
      </c>
      <c r="B48" s="112">
        <v>1030</v>
      </c>
      <c r="C48" s="124">
        <v>1391</v>
      </c>
      <c r="D48" s="108">
        <v>0</v>
      </c>
      <c r="E48" s="73">
        <v>2421</v>
      </c>
      <c r="F48" s="38"/>
    </row>
    <row r="49" spans="1:6" x14ac:dyDescent="0.25">
      <c r="A49" s="23" t="s">
        <v>414</v>
      </c>
      <c r="B49" s="112">
        <v>300</v>
      </c>
      <c r="C49" s="124">
        <v>402</v>
      </c>
      <c r="D49" s="108">
        <v>0</v>
      </c>
      <c r="E49" s="73">
        <v>702</v>
      </c>
      <c r="F49" s="38"/>
    </row>
    <row r="50" spans="1:6" x14ac:dyDescent="0.25">
      <c r="A50" s="23" t="s">
        <v>416</v>
      </c>
      <c r="B50" s="112">
        <v>273</v>
      </c>
      <c r="C50" s="124">
        <v>51</v>
      </c>
      <c r="D50" s="108">
        <v>1</v>
      </c>
      <c r="E50" s="73">
        <v>325</v>
      </c>
      <c r="F50" s="38"/>
    </row>
    <row r="51" spans="1:6" x14ac:dyDescent="0.25">
      <c r="A51" s="23" t="s">
        <v>423</v>
      </c>
      <c r="B51" s="112">
        <v>221</v>
      </c>
      <c r="C51" s="124">
        <v>418</v>
      </c>
      <c r="D51" s="108">
        <v>0</v>
      </c>
      <c r="E51" s="73">
        <v>639</v>
      </c>
      <c r="F51" s="38"/>
    </row>
    <row r="52" spans="1:6" x14ac:dyDescent="0.25">
      <c r="A52" s="23" t="s">
        <v>431</v>
      </c>
      <c r="B52" s="112">
        <v>544</v>
      </c>
      <c r="C52" s="124">
        <v>158</v>
      </c>
      <c r="D52" s="108">
        <v>0</v>
      </c>
      <c r="E52" s="73">
        <v>702</v>
      </c>
      <c r="F52" s="38"/>
    </row>
    <row r="53" spans="1:6" x14ac:dyDescent="0.25">
      <c r="A53" s="23" t="s">
        <v>437</v>
      </c>
      <c r="B53" s="112">
        <v>266</v>
      </c>
      <c r="C53" s="124">
        <v>56</v>
      </c>
      <c r="D53" s="108">
        <v>0</v>
      </c>
      <c r="E53" s="73">
        <v>322</v>
      </c>
      <c r="F53" s="38"/>
    </row>
    <row r="54" spans="1:6" x14ac:dyDescent="0.25">
      <c r="A54" s="23" t="s">
        <v>444</v>
      </c>
      <c r="B54" s="112">
        <v>628</v>
      </c>
      <c r="C54" s="124">
        <v>427</v>
      </c>
      <c r="D54" s="108">
        <v>0</v>
      </c>
      <c r="E54" s="73">
        <v>1055</v>
      </c>
      <c r="F54" s="38"/>
    </row>
    <row r="55" spans="1:6" x14ac:dyDescent="0.25">
      <c r="A55" s="23" t="s">
        <v>452</v>
      </c>
      <c r="B55" s="112">
        <v>684</v>
      </c>
      <c r="C55" s="124">
        <v>4461</v>
      </c>
      <c r="D55" s="108">
        <v>0</v>
      </c>
      <c r="E55" s="73">
        <v>5145</v>
      </c>
      <c r="F55" s="38"/>
    </row>
    <row r="56" spans="1:6" x14ac:dyDescent="0.25">
      <c r="A56" s="23" t="s">
        <v>460</v>
      </c>
      <c r="B56" s="117">
        <v>4</v>
      </c>
      <c r="C56" s="124">
        <v>102</v>
      </c>
      <c r="D56" s="108">
        <v>0</v>
      </c>
      <c r="E56" s="73">
        <v>106</v>
      </c>
      <c r="F56" s="38"/>
    </row>
    <row r="57" spans="1:6" x14ac:dyDescent="0.25">
      <c r="A57" s="23" t="s">
        <v>462</v>
      </c>
      <c r="B57" s="112">
        <v>473</v>
      </c>
      <c r="C57" s="124">
        <v>619</v>
      </c>
      <c r="D57" s="108">
        <v>0</v>
      </c>
      <c r="E57" s="73">
        <v>1092</v>
      </c>
      <c r="F57" s="38"/>
    </row>
    <row r="58" spans="1:6" x14ac:dyDescent="0.25">
      <c r="A58" s="32" t="s">
        <v>36</v>
      </c>
      <c r="B58" s="136">
        <f>SUM(B7:B57)</f>
        <v>100670</v>
      </c>
      <c r="C58" s="139">
        <f t="shared" ref="C58:D58" si="0">SUM(C7:C57)</f>
        <v>156426</v>
      </c>
      <c r="D58" s="139">
        <f t="shared" si="0"/>
        <v>44</v>
      </c>
      <c r="E58" s="74">
        <f>SUM(B58:D58)</f>
        <v>257140</v>
      </c>
    </row>
    <row r="59" spans="1:6" x14ac:dyDescent="0.25">
      <c r="A59" s="32"/>
      <c r="B59" s="137"/>
      <c r="C59" s="137"/>
      <c r="D59" s="137"/>
      <c r="E59" s="33"/>
    </row>
    <row r="60" spans="1:6" ht="40.950000000000003" customHeight="1" x14ac:dyDescent="0.25">
      <c r="A60" s="182" t="s">
        <v>467</v>
      </c>
      <c r="B60" s="184"/>
      <c r="C60" s="184"/>
      <c r="D60" s="184"/>
      <c r="E60" s="184"/>
    </row>
    <row r="61" spans="1:6" x14ac:dyDescent="0.25">
      <c r="A61" s="2" t="s">
        <v>468</v>
      </c>
    </row>
  </sheetData>
  <mergeCells count="3">
    <mergeCell ref="A2:E2"/>
    <mergeCell ref="A4:E4"/>
    <mergeCell ref="A60:E60"/>
  </mergeCells>
  <printOptions horizontalCentered="1"/>
  <pageMargins left="0" right="0" top="0.39370078740157483" bottom="0.19685039370078741" header="0.51181102362204722" footer="0.51181102362204722"/>
  <pageSetup paperSize="9" scale="90"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BA930-0E73-4C4B-806F-955618EEC63D}">
  <dimension ref="A1:I65"/>
  <sheetViews>
    <sheetView zoomScaleNormal="100" workbookViewId="0"/>
  </sheetViews>
  <sheetFormatPr defaultColWidth="9.109375" defaultRowHeight="13.2" x14ac:dyDescent="0.25"/>
  <cols>
    <col min="1" max="1" width="46.109375" style="2" customWidth="1"/>
    <col min="2" max="4" width="10.5546875" style="140" customWidth="1"/>
    <col min="5" max="5" width="10.5546875" style="2" customWidth="1"/>
    <col min="6" max="256" width="9.109375" style="2"/>
    <col min="257" max="257" width="46.109375" style="2" customWidth="1"/>
    <col min="258" max="261" width="10.5546875" style="2" customWidth="1"/>
    <col min="262" max="512" width="9.109375" style="2"/>
    <col min="513" max="513" width="46.109375" style="2" customWidth="1"/>
    <col min="514" max="517" width="10.5546875" style="2" customWidth="1"/>
    <col min="518" max="768" width="9.109375" style="2"/>
    <col min="769" max="769" width="46.109375" style="2" customWidth="1"/>
    <col min="770" max="773" width="10.5546875" style="2" customWidth="1"/>
    <col min="774" max="1024" width="9.109375" style="2"/>
    <col min="1025" max="1025" width="46.109375" style="2" customWidth="1"/>
    <col min="1026" max="1029" width="10.5546875" style="2" customWidth="1"/>
    <col min="1030" max="1280" width="9.109375" style="2"/>
    <col min="1281" max="1281" width="46.109375" style="2" customWidth="1"/>
    <col min="1282" max="1285" width="10.5546875" style="2" customWidth="1"/>
    <col min="1286" max="1536" width="9.109375" style="2"/>
    <col min="1537" max="1537" width="46.109375" style="2" customWidth="1"/>
    <col min="1538" max="1541" width="10.5546875" style="2" customWidth="1"/>
    <col min="1542" max="1792" width="9.109375" style="2"/>
    <col min="1793" max="1793" width="46.109375" style="2" customWidth="1"/>
    <col min="1794" max="1797" width="10.5546875" style="2" customWidth="1"/>
    <col min="1798" max="2048" width="9.109375" style="2"/>
    <col min="2049" max="2049" width="46.109375" style="2" customWidth="1"/>
    <col min="2050" max="2053" width="10.5546875" style="2" customWidth="1"/>
    <col min="2054" max="2304" width="9.109375" style="2"/>
    <col min="2305" max="2305" width="46.109375" style="2" customWidth="1"/>
    <col min="2306" max="2309" width="10.5546875" style="2" customWidth="1"/>
    <col min="2310" max="2560" width="9.109375" style="2"/>
    <col min="2561" max="2561" width="46.109375" style="2" customWidth="1"/>
    <col min="2562" max="2565" width="10.5546875" style="2" customWidth="1"/>
    <col min="2566" max="2816" width="9.109375" style="2"/>
    <col min="2817" max="2817" width="46.109375" style="2" customWidth="1"/>
    <col min="2818" max="2821" width="10.5546875" style="2" customWidth="1"/>
    <col min="2822" max="3072" width="9.109375" style="2"/>
    <col min="3073" max="3073" width="46.109375" style="2" customWidth="1"/>
    <col min="3074" max="3077" width="10.5546875" style="2" customWidth="1"/>
    <col min="3078" max="3328" width="9.109375" style="2"/>
    <col min="3329" max="3329" width="46.109375" style="2" customWidth="1"/>
    <col min="3330" max="3333" width="10.5546875" style="2" customWidth="1"/>
    <col min="3334" max="3584" width="9.109375" style="2"/>
    <col min="3585" max="3585" width="46.109375" style="2" customWidth="1"/>
    <col min="3586" max="3589" width="10.5546875" style="2" customWidth="1"/>
    <col min="3590" max="3840" width="9.109375" style="2"/>
    <col min="3841" max="3841" width="46.109375" style="2" customWidth="1"/>
    <col min="3842" max="3845" width="10.5546875" style="2" customWidth="1"/>
    <col min="3846" max="4096" width="9.109375" style="2"/>
    <col min="4097" max="4097" width="46.109375" style="2" customWidth="1"/>
    <col min="4098" max="4101" width="10.5546875" style="2" customWidth="1"/>
    <col min="4102" max="4352" width="9.109375" style="2"/>
    <col min="4353" max="4353" width="46.109375" style="2" customWidth="1"/>
    <col min="4354" max="4357" width="10.5546875" style="2" customWidth="1"/>
    <col min="4358" max="4608" width="9.109375" style="2"/>
    <col min="4609" max="4609" width="46.109375" style="2" customWidth="1"/>
    <col min="4610" max="4613" width="10.5546875" style="2" customWidth="1"/>
    <col min="4614" max="4864" width="9.109375" style="2"/>
    <col min="4865" max="4865" width="46.109375" style="2" customWidth="1"/>
    <col min="4866" max="4869" width="10.5546875" style="2" customWidth="1"/>
    <col min="4870" max="5120" width="9.109375" style="2"/>
    <col min="5121" max="5121" width="46.109375" style="2" customWidth="1"/>
    <col min="5122" max="5125" width="10.5546875" style="2" customWidth="1"/>
    <col min="5126" max="5376" width="9.109375" style="2"/>
    <col min="5377" max="5377" width="46.109375" style="2" customWidth="1"/>
    <col min="5378" max="5381" width="10.5546875" style="2" customWidth="1"/>
    <col min="5382" max="5632" width="9.109375" style="2"/>
    <col min="5633" max="5633" width="46.109375" style="2" customWidth="1"/>
    <col min="5634" max="5637" width="10.5546875" style="2" customWidth="1"/>
    <col min="5638" max="5888" width="9.109375" style="2"/>
    <col min="5889" max="5889" width="46.109375" style="2" customWidth="1"/>
    <col min="5890" max="5893" width="10.5546875" style="2" customWidth="1"/>
    <col min="5894" max="6144" width="9.109375" style="2"/>
    <col min="6145" max="6145" width="46.109375" style="2" customWidth="1"/>
    <col min="6146" max="6149" width="10.5546875" style="2" customWidth="1"/>
    <col min="6150" max="6400" width="9.109375" style="2"/>
    <col min="6401" max="6401" width="46.109375" style="2" customWidth="1"/>
    <col min="6402" max="6405" width="10.5546875" style="2" customWidth="1"/>
    <col min="6406" max="6656" width="9.109375" style="2"/>
    <col min="6657" max="6657" width="46.109375" style="2" customWidth="1"/>
    <col min="6658" max="6661" width="10.5546875" style="2" customWidth="1"/>
    <col min="6662" max="6912" width="9.109375" style="2"/>
    <col min="6913" max="6913" width="46.109375" style="2" customWidth="1"/>
    <col min="6914" max="6917" width="10.5546875" style="2" customWidth="1"/>
    <col min="6918" max="7168" width="9.109375" style="2"/>
    <col min="7169" max="7169" width="46.109375" style="2" customWidth="1"/>
    <col min="7170" max="7173" width="10.5546875" style="2" customWidth="1"/>
    <col min="7174" max="7424" width="9.109375" style="2"/>
    <col min="7425" max="7425" width="46.109375" style="2" customWidth="1"/>
    <col min="7426" max="7429" width="10.5546875" style="2" customWidth="1"/>
    <col min="7430" max="7680" width="9.109375" style="2"/>
    <col min="7681" max="7681" width="46.109375" style="2" customWidth="1"/>
    <col min="7682" max="7685" width="10.5546875" style="2" customWidth="1"/>
    <col min="7686" max="7936" width="9.109375" style="2"/>
    <col min="7937" max="7937" width="46.109375" style="2" customWidth="1"/>
    <col min="7938" max="7941" width="10.5546875" style="2" customWidth="1"/>
    <col min="7942" max="8192" width="9.109375" style="2"/>
    <col min="8193" max="8193" width="46.109375" style="2" customWidth="1"/>
    <col min="8194" max="8197" width="10.5546875" style="2" customWidth="1"/>
    <col min="8198" max="8448" width="9.109375" style="2"/>
    <col min="8449" max="8449" width="46.109375" style="2" customWidth="1"/>
    <col min="8450" max="8453" width="10.5546875" style="2" customWidth="1"/>
    <col min="8454" max="8704" width="9.109375" style="2"/>
    <col min="8705" max="8705" width="46.109375" style="2" customWidth="1"/>
    <col min="8706" max="8709" width="10.5546875" style="2" customWidth="1"/>
    <col min="8710" max="8960" width="9.109375" style="2"/>
    <col min="8961" max="8961" width="46.109375" style="2" customWidth="1"/>
    <col min="8962" max="8965" width="10.5546875" style="2" customWidth="1"/>
    <col min="8966" max="9216" width="9.109375" style="2"/>
    <col min="9217" max="9217" width="46.109375" style="2" customWidth="1"/>
    <col min="9218" max="9221" width="10.5546875" style="2" customWidth="1"/>
    <col min="9222" max="9472" width="9.109375" style="2"/>
    <col min="9473" max="9473" width="46.109375" style="2" customWidth="1"/>
    <col min="9474" max="9477" width="10.5546875" style="2" customWidth="1"/>
    <col min="9478" max="9728" width="9.109375" style="2"/>
    <col min="9729" max="9729" width="46.109375" style="2" customWidth="1"/>
    <col min="9730" max="9733" width="10.5546875" style="2" customWidth="1"/>
    <col min="9734" max="9984" width="9.109375" style="2"/>
    <col min="9985" max="9985" width="46.109375" style="2" customWidth="1"/>
    <col min="9986" max="9989" width="10.5546875" style="2" customWidth="1"/>
    <col min="9990" max="10240" width="9.109375" style="2"/>
    <col min="10241" max="10241" width="46.109375" style="2" customWidth="1"/>
    <col min="10242" max="10245" width="10.5546875" style="2" customWidth="1"/>
    <col min="10246" max="10496" width="9.109375" style="2"/>
    <col min="10497" max="10497" width="46.109375" style="2" customWidth="1"/>
    <col min="10498" max="10501" width="10.5546875" style="2" customWidth="1"/>
    <col min="10502" max="10752" width="9.109375" style="2"/>
    <col min="10753" max="10753" width="46.109375" style="2" customWidth="1"/>
    <col min="10754" max="10757" width="10.5546875" style="2" customWidth="1"/>
    <col min="10758" max="11008" width="9.109375" style="2"/>
    <col min="11009" max="11009" width="46.109375" style="2" customWidth="1"/>
    <col min="11010" max="11013" width="10.5546875" style="2" customWidth="1"/>
    <col min="11014" max="11264" width="9.109375" style="2"/>
    <col min="11265" max="11265" width="46.109375" style="2" customWidth="1"/>
    <col min="11266" max="11269" width="10.5546875" style="2" customWidth="1"/>
    <col min="11270" max="11520" width="9.109375" style="2"/>
    <col min="11521" max="11521" width="46.109375" style="2" customWidth="1"/>
    <col min="11522" max="11525" width="10.5546875" style="2" customWidth="1"/>
    <col min="11526" max="11776" width="9.109375" style="2"/>
    <col min="11777" max="11777" width="46.109375" style="2" customWidth="1"/>
    <col min="11778" max="11781" width="10.5546875" style="2" customWidth="1"/>
    <col min="11782" max="12032" width="9.109375" style="2"/>
    <col min="12033" max="12033" width="46.109375" style="2" customWidth="1"/>
    <col min="12034" max="12037" width="10.5546875" style="2" customWidth="1"/>
    <col min="12038" max="12288" width="9.109375" style="2"/>
    <col min="12289" max="12289" width="46.109375" style="2" customWidth="1"/>
    <col min="12290" max="12293" width="10.5546875" style="2" customWidth="1"/>
    <col min="12294" max="12544" width="9.109375" style="2"/>
    <col min="12545" max="12545" width="46.109375" style="2" customWidth="1"/>
    <col min="12546" max="12549" width="10.5546875" style="2" customWidth="1"/>
    <col min="12550" max="12800" width="9.109375" style="2"/>
    <col min="12801" max="12801" width="46.109375" style="2" customWidth="1"/>
    <col min="12802" max="12805" width="10.5546875" style="2" customWidth="1"/>
    <col min="12806" max="13056" width="9.109375" style="2"/>
    <col min="13057" max="13057" width="46.109375" style="2" customWidth="1"/>
    <col min="13058" max="13061" width="10.5546875" style="2" customWidth="1"/>
    <col min="13062" max="13312" width="9.109375" style="2"/>
    <col min="13313" max="13313" width="46.109375" style="2" customWidth="1"/>
    <col min="13314" max="13317" width="10.5546875" style="2" customWidth="1"/>
    <col min="13318" max="13568" width="9.109375" style="2"/>
    <col min="13569" max="13569" width="46.109375" style="2" customWidth="1"/>
    <col min="13570" max="13573" width="10.5546875" style="2" customWidth="1"/>
    <col min="13574" max="13824" width="9.109375" style="2"/>
    <col min="13825" max="13825" width="46.109375" style="2" customWidth="1"/>
    <col min="13826" max="13829" width="10.5546875" style="2" customWidth="1"/>
    <col min="13830" max="14080" width="9.109375" style="2"/>
    <col min="14081" max="14081" width="46.109375" style="2" customWidth="1"/>
    <col min="14082" max="14085" width="10.5546875" style="2" customWidth="1"/>
    <col min="14086" max="14336" width="9.109375" style="2"/>
    <col min="14337" max="14337" width="46.109375" style="2" customWidth="1"/>
    <col min="14338" max="14341" width="10.5546875" style="2" customWidth="1"/>
    <col min="14342" max="14592" width="9.109375" style="2"/>
    <col min="14593" max="14593" width="46.109375" style="2" customWidth="1"/>
    <col min="14594" max="14597" width="10.5546875" style="2" customWidth="1"/>
    <col min="14598" max="14848" width="9.109375" style="2"/>
    <col min="14849" max="14849" width="46.109375" style="2" customWidth="1"/>
    <col min="14850" max="14853" width="10.5546875" style="2" customWidth="1"/>
    <col min="14854" max="15104" width="9.109375" style="2"/>
    <col min="15105" max="15105" width="46.109375" style="2" customWidth="1"/>
    <col min="15106" max="15109" width="10.5546875" style="2" customWidth="1"/>
    <col min="15110" max="15360" width="9.109375" style="2"/>
    <col min="15361" max="15361" width="46.109375" style="2" customWidth="1"/>
    <col min="15362" max="15365" width="10.5546875" style="2" customWidth="1"/>
    <col min="15366" max="15616" width="9.109375" style="2"/>
    <col min="15617" max="15617" width="46.109375" style="2" customWidth="1"/>
    <col min="15618" max="15621" width="10.5546875" style="2" customWidth="1"/>
    <col min="15622" max="15872" width="9.109375" style="2"/>
    <col min="15873" max="15873" width="46.109375" style="2" customWidth="1"/>
    <col min="15874" max="15877" width="10.5546875" style="2" customWidth="1"/>
    <col min="15878" max="16128" width="9.109375" style="2"/>
    <col min="16129" max="16129" width="46.109375" style="2" customWidth="1"/>
    <col min="16130" max="16133" width="10.5546875" style="2" customWidth="1"/>
    <col min="16134" max="16384" width="9.109375" style="2"/>
  </cols>
  <sheetData>
    <row r="1" spans="1:6" x14ac:dyDescent="0.25">
      <c r="A1" s="3" t="str">
        <f>INHOUD!A2</f>
        <v>Schooljaar 2021-2022</v>
      </c>
    </row>
    <row r="2" spans="1:6" x14ac:dyDescent="0.25">
      <c r="A2" s="185" t="s">
        <v>4</v>
      </c>
      <c r="B2" s="185"/>
      <c r="C2" s="185"/>
      <c r="D2" s="185"/>
      <c r="E2" s="185"/>
    </row>
    <row r="3" spans="1:6" x14ac:dyDescent="0.25">
      <c r="A3" s="3"/>
    </row>
    <row r="4" spans="1:6" x14ac:dyDescent="0.25">
      <c r="A4" s="185" t="s">
        <v>470</v>
      </c>
      <c r="B4" s="185"/>
      <c r="C4" s="185"/>
      <c r="D4" s="185"/>
      <c r="E4" s="185"/>
    </row>
    <row r="5" spans="1:6" ht="13.8" thickBot="1" x14ac:dyDescent="0.3"/>
    <row r="6" spans="1:6" ht="15.75" customHeight="1" x14ac:dyDescent="0.25">
      <c r="A6" s="34" t="s">
        <v>84</v>
      </c>
      <c r="B6" s="135" t="s">
        <v>86</v>
      </c>
      <c r="C6" s="138" t="s">
        <v>87</v>
      </c>
      <c r="D6" s="138" t="s">
        <v>88</v>
      </c>
      <c r="E6" s="31" t="s">
        <v>89</v>
      </c>
    </row>
    <row r="7" spans="1:6" ht="26.4" x14ac:dyDescent="0.25">
      <c r="A7" s="35" t="s">
        <v>471</v>
      </c>
      <c r="B7" s="141"/>
      <c r="C7" s="134"/>
      <c r="D7" s="134"/>
      <c r="E7" s="17"/>
    </row>
    <row r="8" spans="1:6" x14ac:dyDescent="0.25">
      <c r="A8" s="36" t="s">
        <v>90</v>
      </c>
      <c r="B8" s="142">
        <v>887</v>
      </c>
      <c r="C8" s="146">
        <v>1089</v>
      </c>
      <c r="D8" s="146">
        <v>2</v>
      </c>
      <c r="E8" s="38">
        <v>1978</v>
      </c>
      <c r="F8" s="38"/>
    </row>
    <row r="9" spans="1:6" x14ac:dyDescent="0.25">
      <c r="A9" s="36" t="s">
        <v>93</v>
      </c>
      <c r="B9" s="142">
        <v>112</v>
      </c>
      <c r="C9" s="146">
        <v>541</v>
      </c>
      <c r="D9" s="146">
        <v>0</v>
      </c>
      <c r="E9" s="38">
        <v>653</v>
      </c>
      <c r="F9" s="38"/>
    </row>
    <row r="10" spans="1:6" x14ac:dyDescent="0.25">
      <c r="A10" s="36" t="s">
        <v>103</v>
      </c>
      <c r="B10" s="142">
        <v>629</v>
      </c>
      <c r="C10" s="146">
        <v>208</v>
      </c>
      <c r="D10" s="146">
        <v>0</v>
      </c>
      <c r="E10" s="38">
        <v>837</v>
      </c>
      <c r="F10" s="38"/>
    </row>
    <row r="11" spans="1:6" x14ac:dyDescent="0.25">
      <c r="A11" s="36" t="s">
        <v>111</v>
      </c>
      <c r="B11" s="142">
        <v>353</v>
      </c>
      <c r="C11" s="146">
        <v>2911</v>
      </c>
      <c r="D11" s="146">
        <v>0</v>
      </c>
      <c r="E11" s="38">
        <v>3264</v>
      </c>
      <c r="F11" s="38"/>
    </row>
    <row r="12" spans="1:6" x14ac:dyDescent="0.25">
      <c r="A12" s="36" t="s">
        <v>115</v>
      </c>
      <c r="B12" s="142">
        <v>199</v>
      </c>
      <c r="C12" s="146">
        <v>181</v>
      </c>
      <c r="D12" s="146">
        <v>0</v>
      </c>
      <c r="E12" s="38">
        <v>380</v>
      </c>
      <c r="F12" s="38"/>
    </row>
    <row r="13" spans="1:6" x14ac:dyDescent="0.25">
      <c r="A13" s="36" t="s">
        <v>122</v>
      </c>
      <c r="B13" s="142">
        <v>474</v>
      </c>
      <c r="C13" s="146">
        <v>182</v>
      </c>
      <c r="D13" s="146">
        <v>1</v>
      </c>
      <c r="E13" s="38">
        <v>657</v>
      </c>
      <c r="F13" s="38"/>
    </row>
    <row r="14" spans="1:6" x14ac:dyDescent="0.25">
      <c r="A14" s="36" t="s">
        <v>133</v>
      </c>
      <c r="B14" s="142">
        <v>171</v>
      </c>
      <c r="C14" s="146">
        <v>1397</v>
      </c>
      <c r="D14" s="146">
        <v>0</v>
      </c>
      <c r="E14" s="38">
        <v>1568</v>
      </c>
      <c r="F14" s="38"/>
    </row>
    <row r="15" spans="1:6" x14ac:dyDescent="0.25">
      <c r="A15" s="36" t="s">
        <v>147</v>
      </c>
      <c r="B15" s="142">
        <v>49</v>
      </c>
      <c r="C15" s="146">
        <v>346</v>
      </c>
      <c r="D15" s="108">
        <v>0</v>
      </c>
      <c r="E15" s="38">
        <v>395</v>
      </c>
      <c r="F15" s="38"/>
    </row>
    <row r="16" spans="1:6" x14ac:dyDescent="0.25">
      <c r="A16" s="36" t="s">
        <v>152</v>
      </c>
      <c r="B16" s="142">
        <v>3649</v>
      </c>
      <c r="C16" s="146">
        <v>269</v>
      </c>
      <c r="D16" s="146">
        <v>1</v>
      </c>
      <c r="E16" s="38">
        <v>3919</v>
      </c>
      <c r="F16" s="38"/>
    </row>
    <row r="17" spans="1:6" x14ac:dyDescent="0.25">
      <c r="A17" s="36" t="s">
        <v>165</v>
      </c>
      <c r="B17" s="142">
        <v>486</v>
      </c>
      <c r="C17" s="146">
        <v>1109</v>
      </c>
      <c r="D17" s="146">
        <v>0</v>
      </c>
      <c r="E17" s="38">
        <v>1595</v>
      </c>
      <c r="F17" s="38"/>
    </row>
    <row r="18" spans="1:6" x14ac:dyDescent="0.25">
      <c r="A18" s="36" t="s">
        <v>172</v>
      </c>
      <c r="B18" s="142">
        <v>779</v>
      </c>
      <c r="C18" s="146">
        <v>207</v>
      </c>
      <c r="D18" s="149">
        <v>0</v>
      </c>
      <c r="E18" s="38">
        <v>986</v>
      </c>
      <c r="F18" s="38"/>
    </row>
    <row r="19" spans="1:6" x14ac:dyDescent="0.25">
      <c r="A19" s="36" t="s">
        <v>174</v>
      </c>
      <c r="B19" s="142">
        <v>47</v>
      </c>
      <c r="C19" s="146">
        <v>181</v>
      </c>
      <c r="D19" s="108">
        <v>0</v>
      </c>
      <c r="E19" s="38">
        <v>228</v>
      </c>
      <c r="F19" s="38"/>
    </row>
    <row r="20" spans="1:6" x14ac:dyDescent="0.25">
      <c r="A20" s="36" t="s">
        <v>178</v>
      </c>
      <c r="B20" s="142">
        <v>47</v>
      </c>
      <c r="C20" s="146">
        <v>246</v>
      </c>
      <c r="D20" s="108">
        <v>0</v>
      </c>
      <c r="E20" s="38">
        <v>293</v>
      </c>
      <c r="F20" s="38"/>
    </row>
    <row r="21" spans="1:6" x14ac:dyDescent="0.25">
      <c r="A21" s="36" t="s">
        <v>182</v>
      </c>
      <c r="B21" s="142">
        <v>303</v>
      </c>
      <c r="C21" s="146">
        <v>30</v>
      </c>
      <c r="D21" s="108">
        <v>0</v>
      </c>
      <c r="E21" s="38">
        <v>333</v>
      </c>
      <c r="F21" s="38"/>
    </row>
    <row r="22" spans="1:6" x14ac:dyDescent="0.25">
      <c r="A22" s="36" t="s">
        <v>187</v>
      </c>
      <c r="B22" s="142">
        <v>541</v>
      </c>
      <c r="C22" s="146">
        <v>316</v>
      </c>
      <c r="D22" s="108">
        <v>0</v>
      </c>
      <c r="E22" s="38">
        <v>857</v>
      </c>
      <c r="F22" s="38"/>
    </row>
    <row r="23" spans="1:6" x14ac:dyDescent="0.25">
      <c r="A23" s="36" t="s">
        <v>190</v>
      </c>
      <c r="B23" s="142">
        <v>10069</v>
      </c>
      <c r="C23" s="146">
        <v>18295</v>
      </c>
      <c r="D23" s="146">
        <v>17</v>
      </c>
      <c r="E23" s="38">
        <v>28381</v>
      </c>
      <c r="F23" s="38"/>
    </row>
    <row r="24" spans="1:6" x14ac:dyDescent="0.25">
      <c r="A24" s="36" t="s">
        <v>209</v>
      </c>
      <c r="B24" s="142">
        <v>580</v>
      </c>
      <c r="C24" s="146">
        <v>750</v>
      </c>
      <c r="D24" s="108">
        <v>1</v>
      </c>
      <c r="E24" s="38">
        <v>1331</v>
      </c>
      <c r="F24" s="38"/>
    </row>
    <row r="25" spans="1:6" x14ac:dyDescent="0.25">
      <c r="A25" s="36" t="s">
        <v>221</v>
      </c>
      <c r="B25" s="142">
        <v>2055</v>
      </c>
      <c r="C25" s="146">
        <v>4586</v>
      </c>
      <c r="D25" s="146">
        <v>0</v>
      </c>
      <c r="E25" s="38">
        <v>6641</v>
      </c>
      <c r="F25" s="38"/>
    </row>
    <row r="26" spans="1:6" x14ac:dyDescent="0.25">
      <c r="A26" s="36" t="s">
        <v>241</v>
      </c>
      <c r="B26" s="142">
        <v>1290</v>
      </c>
      <c r="C26" s="146">
        <v>2000</v>
      </c>
      <c r="D26" s="146">
        <v>1</v>
      </c>
      <c r="E26" s="38">
        <v>3291</v>
      </c>
      <c r="F26" s="38"/>
    </row>
    <row r="27" spans="1:6" x14ac:dyDescent="0.25">
      <c r="A27" s="36" t="s">
        <v>243</v>
      </c>
      <c r="B27" s="142">
        <v>291</v>
      </c>
      <c r="C27" s="146">
        <v>354</v>
      </c>
      <c r="D27" s="146">
        <v>2</v>
      </c>
      <c r="E27" s="38">
        <v>647</v>
      </c>
      <c r="F27" s="38"/>
    </row>
    <row r="28" spans="1:6" x14ac:dyDescent="0.25">
      <c r="A28" s="36" t="s">
        <v>246</v>
      </c>
      <c r="B28" s="142">
        <v>1224</v>
      </c>
      <c r="C28" s="146">
        <v>1673</v>
      </c>
      <c r="D28" s="146">
        <v>0</v>
      </c>
      <c r="E28" s="38">
        <v>2897</v>
      </c>
      <c r="F28" s="38"/>
    </row>
    <row r="29" spans="1:6" x14ac:dyDescent="0.25">
      <c r="A29" s="36" t="s">
        <v>250</v>
      </c>
      <c r="B29" s="142">
        <v>28</v>
      </c>
      <c r="C29" s="146">
        <v>11</v>
      </c>
      <c r="D29" s="108">
        <v>0</v>
      </c>
      <c r="E29" s="38">
        <v>39</v>
      </c>
      <c r="F29" s="38"/>
    </row>
    <row r="30" spans="1:6" x14ac:dyDescent="0.25">
      <c r="A30" s="36" t="s">
        <v>253</v>
      </c>
      <c r="B30" s="142">
        <v>232</v>
      </c>
      <c r="C30" s="146">
        <v>455</v>
      </c>
      <c r="D30" s="108">
        <v>0</v>
      </c>
      <c r="E30" s="38">
        <v>687</v>
      </c>
      <c r="F30" s="38"/>
    </row>
    <row r="31" spans="1:6" x14ac:dyDescent="0.25">
      <c r="A31" s="36" t="s">
        <v>262</v>
      </c>
      <c r="B31" s="142">
        <v>2510</v>
      </c>
      <c r="C31" s="146">
        <v>2500</v>
      </c>
      <c r="D31" s="146">
        <v>1</v>
      </c>
      <c r="E31" s="38">
        <v>5011</v>
      </c>
      <c r="F31" s="38"/>
    </row>
    <row r="32" spans="1:6" x14ac:dyDescent="0.25">
      <c r="A32" s="36" t="s">
        <v>280</v>
      </c>
      <c r="B32" s="142">
        <v>1508</v>
      </c>
      <c r="C32" s="146">
        <v>2394</v>
      </c>
      <c r="D32" s="146">
        <v>0</v>
      </c>
      <c r="E32" s="38">
        <v>3902</v>
      </c>
      <c r="F32" s="38"/>
    </row>
    <row r="33" spans="1:9" x14ac:dyDescent="0.25">
      <c r="A33" s="36" t="s">
        <v>282</v>
      </c>
      <c r="B33" s="142">
        <v>22</v>
      </c>
      <c r="C33" s="146">
        <v>1740</v>
      </c>
      <c r="D33" s="108">
        <v>0</v>
      </c>
      <c r="E33" s="38">
        <v>1762</v>
      </c>
      <c r="F33" s="38"/>
    </row>
    <row r="34" spans="1:9" x14ac:dyDescent="0.25">
      <c r="A34" s="36" t="s">
        <v>285</v>
      </c>
      <c r="B34" s="142">
        <v>44</v>
      </c>
      <c r="C34" s="146">
        <v>97</v>
      </c>
      <c r="D34" s="108">
        <v>0</v>
      </c>
      <c r="E34" s="38">
        <v>141</v>
      </c>
      <c r="F34" s="38"/>
    </row>
    <row r="35" spans="1:9" x14ac:dyDescent="0.25">
      <c r="A35" s="36" t="s">
        <v>288</v>
      </c>
      <c r="B35" s="142">
        <v>210</v>
      </c>
      <c r="C35" s="146">
        <v>73</v>
      </c>
      <c r="D35" s="108">
        <v>0</v>
      </c>
      <c r="E35" s="38">
        <v>283</v>
      </c>
      <c r="F35" s="38"/>
    </row>
    <row r="36" spans="1:9" x14ac:dyDescent="0.25">
      <c r="A36" s="36" t="s">
        <v>291</v>
      </c>
      <c r="B36" s="142">
        <v>4968</v>
      </c>
      <c r="C36" s="146">
        <v>8241</v>
      </c>
      <c r="D36" s="146">
        <v>1</v>
      </c>
      <c r="E36" s="38">
        <v>13210</v>
      </c>
      <c r="F36" s="38"/>
    </row>
    <row r="37" spans="1:9" x14ac:dyDescent="0.25">
      <c r="A37" s="36" t="s">
        <v>302</v>
      </c>
      <c r="B37" s="142">
        <v>514</v>
      </c>
      <c r="C37" s="146">
        <v>39</v>
      </c>
      <c r="D37" s="108">
        <v>0</v>
      </c>
      <c r="E37" s="38">
        <v>553</v>
      </c>
      <c r="F37" s="38"/>
    </row>
    <row r="38" spans="1:9" x14ac:dyDescent="0.25">
      <c r="A38" s="36" t="s">
        <v>315</v>
      </c>
      <c r="B38" s="142">
        <v>278</v>
      </c>
      <c r="C38" s="146">
        <v>687</v>
      </c>
      <c r="D38" s="108">
        <v>0</v>
      </c>
      <c r="E38" s="38">
        <v>965</v>
      </c>
      <c r="F38" s="38"/>
    </row>
    <row r="39" spans="1:9" x14ac:dyDescent="0.25">
      <c r="A39" s="36" t="s">
        <v>324</v>
      </c>
      <c r="B39" s="142">
        <v>1375</v>
      </c>
      <c r="C39" s="146">
        <v>106</v>
      </c>
      <c r="D39" s="146">
        <v>0</v>
      </c>
      <c r="E39" s="38">
        <v>1481</v>
      </c>
      <c r="F39" s="38"/>
    </row>
    <row r="40" spans="1:9" x14ac:dyDescent="0.25">
      <c r="A40" s="36" t="s">
        <v>333</v>
      </c>
      <c r="B40" s="142">
        <v>99</v>
      </c>
      <c r="C40" s="146">
        <v>1533</v>
      </c>
      <c r="D40" s="108">
        <v>0</v>
      </c>
      <c r="E40" s="38">
        <v>1632</v>
      </c>
      <c r="F40" s="38"/>
    </row>
    <row r="41" spans="1:9" x14ac:dyDescent="0.25">
      <c r="A41" s="36" t="s">
        <v>343</v>
      </c>
      <c r="B41" s="142">
        <v>135</v>
      </c>
      <c r="C41" s="146">
        <v>142</v>
      </c>
      <c r="D41" s="108">
        <v>0</v>
      </c>
      <c r="E41" s="38">
        <v>277</v>
      </c>
      <c r="F41" s="38"/>
    </row>
    <row r="42" spans="1:9" x14ac:dyDescent="0.25">
      <c r="A42" s="36" t="s">
        <v>349</v>
      </c>
      <c r="B42" s="142">
        <v>39</v>
      </c>
      <c r="C42" s="146">
        <v>3</v>
      </c>
      <c r="D42" s="108">
        <v>0</v>
      </c>
      <c r="E42" s="38">
        <v>42</v>
      </c>
      <c r="F42" s="38"/>
    </row>
    <row r="43" spans="1:9" x14ac:dyDescent="0.25">
      <c r="A43" s="36" t="s">
        <v>351</v>
      </c>
      <c r="B43" s="142">
        <v>1458</v>
      </c>
      <c r="C43" s="146">
        <v>155</v>
      </c>
      <c r="D43" s="146">
        <v>0</v>
      </c>
      <c r="E43" s="38">
        <v>1613</v>
      </c>
      <c r="F43" s="38"/>
    </row>
    <row r="44" spans="1:9" x14ac:dyDescent="0.25">
      <c r="A44" s="36" t="s">
        <v>379</v>
      </c>
      <c r="B44" s="142">
        <v>1433</v>
      </c>
      <c r="C44" s="146">
        <v>817</v>
      </c>
      <c r="D44" s="146">
        <v>1</v>
      </c>
      <c r="E44" s="38">
        <v>2251</v>
      </c>
      <c r="F44" s="38"/>
    </row>
    <row r="45" spans="1:9" x14ac:dyDescent="0.25">
      <c r="A45" s="36" t="s">
        <v>386</v>
      </c>
      <c r="B45" s="142">
        <v>15</v>
      </c>
      <c r="C45" s="146">
        <v>218</v>
      </c>
      <c r="D45" s="108">
        <v>0</v>
      </c>
      <c r="E45" s="38">
        <v>233</v>
      </c>
      <c r="F45" s="38"/>
    </row>
    <row r="46" spans="1:9" x14ac:dyDescent="0.25">
      <c r="A46" s="36" t="s">
        <v>388</v>
      </c>
      <c r="B46" s="142">
        <v>108</v>
      </c>
      <c r="C46" s="146">
        <v>7932</v>
      </c>
      <c r="D46" s="108">
        <v>0</v>
      </c>
      <c r="E46" s="38">
        <v>8040</v>
      </c>
      <c r="F46" s="38"/>
      <c r="I46" s="38"/>
    </row>
    <row r="47" spans="1:9" x14ac:dyDescent="0.25">
      <c r="A47" s="36" t="s">
        <v>393</v>
      </c>
      <c r="B47" s="142">
        <v>30099</v>
      </c>
      <c r="C47" s="146">
        <v>42831</v>
      </c>
      <c r="D47" s="146">
        <v>8</v>
      </c>
      <c r="E47" s="38">
        <v>72938</v>
      </c>
      <c r="F47" s="38"/>
    </row>
    <row r="48" spans="1:9" x14ac:dyDescent="0.25">
      <c r="A48" s="36" t="s">
        <v>399</v>
      </c>
      <c r="B48" s="142">
        <v>888</v>
      </c>
      <c r="C48" s="146">
        <v>1687</v>
      </c>
      <c r="D48" s="146">
        <v>2</v>
      </c>
      <c r="E48" s="38">
        <v>2577</v>
      </c>
      <c r="F48" s="38"/>
    </row>
    <row r="49" spans="1:6" x14ac:dyDescent="0.25">
      <c r="A49" s="36" t="s">
        <v>403</v>
      </c>
      <c r="B49" s="142">
        <v>922</v>
      </c>
      <c r="C49" s="146">
        <v>1219</v>
      </c>
      <c r="D49" s="108">
        <v>0</v>
      </c>
      <c r="E49" s="38">
        <v>2141</v>
      </c>
      <c r="F49" s="38"/>
    </row>
    <row r="50" spans="1:6" x14ac:dyDescent="0.25">
      <c r="A50" s="36" t="s">
        <v>414</v>
      </c>
      <c r="B50" s="142">
        <v>162</v>
      </c>
      <c r="C50" s="146">
        <v>223</v>
      </c>
      <c r="D50" s="108">
        <v>0</v>
      </c>
      <c r="E50" s="38">
        <v>385</v>
      </c>
      <c r="F50" s="38"/>
    </row>
    <row r="51" spans="1:6" x14ac:dyDescent="0.25">
      <c r="A51" s="36" t="s">
        <v>416</v>
      </c>
      <c r="B51" s="142">
        <v>178</v>
      </c>
      <c r="C51" s="146">
        <v>25</v>
      </c>
      <c r="D51" s="108">
        <v>1</v>
      </c>
      <c r="E51" s="38">
        <v>204</v>
      </c>
      <c r="F51" s="38"/>
    </row>
    <row r="52" spans="1:6" x14ac:dyDescent="0.25">
      <c r="A52" s="36" t="s">
        <v>423</v>
      </c>
      <c r="B52" s="142">
        <v>208</v>
      </c>
      <c r="C52" s="146">
        <v>379</v>
      </c>
      <c r="D52" s="108">
        <v>0</v>
      </c>
      <c r="E52" s="38">
        <v>587</v>
      </c>
      <c r="F52" s="38"/>
    </row>
    <row r="53" spans="1:6" x14ac:dyDescent="0.25">
      <c r="A53" s="36" t="s">
        <v>431</v>
      </c>
      <c r="B53" s="142">
        <v>426</v>
      </c>
      <c r="C53" s="146">
        <v>127</v>
      </c>
      <c r="D53" s="108">
        <v>0</v>
      </c>
      <c r="E53" s="38">
        <v>553</v>
      </c>
      <c r="F53" s="38"/>
    </row>
    <row r="54" spans="1:6" x14ac:dyDescent="0.25">
      <c r="A54" s="36" t="s">
        <v>437</v>
      </c>
      <c r="B54" s="142">
        <v>148</v>
      </c>
      <c r="C54" s="146">
        <v>29</v>
      </c>
      <c r="D54" s="108">
        <v>0</v>
      </c>
      <c r="E54" s="38">
        <v>177</v>
      </c>
      <c r="F54" s="38"/>
    </row>
    <row r="55" spans="1:6" x14ac:dyDescent="0.25">
      <c r="A55" s="36" t="s">
        <v>444</v>
      </c>
      <c r="B55" s="142">
        <v>553</v>
      </c>
      <c r="C55" s="146">
        <v>358</v>
      </c>
      <c r="D55" s="108">
        <v>0</v>
      </c>
      <c r="E55" s="38">
        <v>911</v>
      </c>
      <c r="F55" s="38"/>
    </row>
    <row r="56" spans="1:6" x14ac:dyDescent="0.25">
      <c r="A56" s="36" t="s">
        <v>452</v>
      </c>
      <c r="B56" s="142">
        <v>312</v>
      </c>
      <c r="C56" s="146">
        <v>2412</v>
      </c>
      <c r="D56" s="108">
        <v>0</v>
      </c>
      <c r="E56" s="38">
        <v>2724</v>
      </c>
      <c r="F56" s="38"/>
    </row>
    <row r="57" spans="1:6" x14ac:dyDescent="0.25">
      <c r="A57" s="36" t="s">
        <v>460</v>
      </c>
      <c r="B57" s="143">
        <v>3</v>
      </c>
      <c r="C57" s="146">
        <v>89</v>
      </c>
      <c r="D57" s="108">
        <v>0</v>
      </c>
      <c r="E57" s="38">
        <v>92</v>
      </c>
      <c r="F57" s="38"/>
    </row>
    <row r="58" spans="1:6" x14ac:dyDescent="0.25">
      <c r="A58" s="36" t="s">
        <v>462</v>
      </c>
      <c r="B58" s="142">
        <v>377</v>
      </c>
      <c r="C58" s="146">
        <v>446</v>
      </c>
      <c r="D58" s="108">
        <v>0</v>
      </c>
      <c r="E58" s="38">
        <v>823</v>
      </c>
      <c r="F58" s="38"/>
    </row>
    <row r="59" spans="1:6" x14ac:dyDescent="0.25">
      <c r="A59" s="39" t="s">
        <v>36</v>
      </c>
      <c r="B59" s="144">
        <f>SUM(B8:B58)</f>
        <v>73487</v>
      </c>
      <c r="C59" s="147">
        <f t="shared" ref="C59:E59" si="0">SUM(C8:C58)</f>
        <v>113839</v>
      </c>
      <c r="D59" s="147">
        <f t="shared" si="0"/>
        <v>39</v>
      </c>
      <c r="E59" s="40">
        <f t="shared" si="0"/>
        <v>187365</v>
      </c>
    </row>
    <row r="60" spans="1:6" x14ac:dyDescent="0.25">
      <c r="A60" s="41"/>
      <c r="B60" s="145"/>
      <c r="C60" s="148"/>
      <c r="D60" s="148"/>
      <c r="E60" s="42"/>
    </row>
    <row r="61" spans="1:6" ht="26.4" x14ac:dyDescent="0.25">
      <c r="A61" s="35" t="s">
        <v>472</v>
      </c>
      <c r="B61" s="142">
        <v>8524</v>
      </c>
      <c r="C61" s="146">
        <v>13305</v>
      </c>
      <c r="D61" s="146">
        <v>2</v>
      </c>
      <c r="E61" s="37">
        <v>21831</v>
      </c>
    </row>
    <row r="62" spans="1:6" x14ac:dyDescent="0.25">
      <c r="A62" s="41" t="s">
        <v>66</v>
      </c>
      <c r="B62" s="144">
        <f>SUM(B59,B61)</f>
        <v>82011</v>
      </c>
      <c r="C62" s="147">
        <f>SUM(C59,C61)</f>
        <v>127144</v>
      </c>
      <c r="D62" s="147">
        <f>SUM(D59,D61)</f>
        <v>41</v>
      </c>
      <c r="E62" s="40">
        <f>SUM(E59,E61)</f>
        <v>209196</v>
      </c>
    </row>
    <row r="64" spans="1:6" ht="57.6" customHeight="1" x14ac:dyDescent="0.25">
      <c r="A64" s="186" t="s">
        <v>473</v>
      </c>
      <c r="B64" s="186"/>
      <c r="C64" s="186"/>
      <c r="D64" s="186"/>
      <c r="E64" s="186"/>
    </row>
    <row r="65" spans="1:5" x14ac:dyDescent="0.25">
      <c r="A65" s="182" t="s">
        <v>468</v>
      </c>
      <c r="B65" s="182"/>
      <c r="C65" s="182"/>
      <c r="D65" s="182"/>
      <c r="E65" s="182"/>
    </row>
  </sheetData>
  <mergeCells count="4">
    <mergeCell ref="A2:E2"/>
    <mergeCell ref="A4:E4"/>
    <mergeCell ref="A64:E64"/>
    <mergeCell ref="A65:E65"/>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3A66-E770-4710-9BC3-051E300F73BE}">
  <dimension ref="A1:F97"/>
  <sheetViews>
    <sheetView workbookViewId="0"/>
  </sheetViews>
  <sheetFormatPr defaultColWidth="9.109375" defaultRowHeight="13.2" x14ac:dyDescent="0.25"/>
  <cols>
    <col min="1" max="1" width="28" style="44" customWidth="1"/>
    <col min="2" max="4" width="13.6640625" style="140" customWidth="1"/>
    <col min="5" max="5" width="13.6640625" style="2" customWidth="1"/>
    <col min="6" max="256" width="9.109375" style="2"/>
    <col min="257" max="257" width="28" style="2" customWidth="1"/>
    <col min="258" max="261" width="13.6640625" style="2" customWidth="1"/>
    <col min="262" max="512" width="9.109375" style="2"/>
    <col min="513" max="513" width="28" style="2" customWidth="1"/>
    <col min="514" max="517" width="13.6640625" style="2" customWidth="1"/>
    <col min="518" max="768" width="9.109375" style="2"/>
    <col min="769" max="769" width="28" style="2" customWidth="1"/>
    <col min="770" max="773" width="13.6640625" style="2" customWidth="1"/>
    <col min="774" max="1024" width="9.109375" style="2"/>
    <col min="1025" max="1025" width="28" style="2" customWidth="1"/>
    <col min="1026" max="1029" width="13.6640625" style="2" customWidth="1"/>
    <col min="1030" max="1280" width="9.109375" style="2"/>
    <col min="1281" max="1281" width="28" style="2" customWidth="1"/>
    <col min="1282" max="1285" width="13.6640625" style="2" customWidth="1"/>
    <col min="1286" max="1536" width="9.109375" style="2"/>
    <col min="1537" max="1537" width="28" style="2" customWidth="1"/>
    <col min="1538" max="1541" width="13.6640625" style="2" customWidth="1"/>
    <col min="1542" max="1792" width="9.109375" style="2"/>
    <col min="1793" max="1793" width="28" style="2" customWidth="1"/>
    <col min="1794" max="1797" width="13.6640625" style="2" customWidth="1"/>
    <col min="1798" max="2048" width="9.109375" style="2"/>
    <col min="2049" max="2049" width="28" style="2" customWidth="1"/>
    <col min="2050" max="2053" width="13.6640625" style="2" customWidth="1"/>
    <col min="2054" max="2304" width="9.109375" style="2"/>
    <col min="2305" max="2305" width="28" style="2" customWidth="1"/>
    <col min="2306" max="2309" width="13.6640625" style="2" customWidth="1"/>
    <col min="2310" max="2560" width="9.109375" style="2"/>
    <col min="2561" max="2561" width="28" style="2" customWidth="1"/>
    <col min="2562" max="2565" width="13.6640625" style="2" customWidth="1"/>
    <col min="2566" max="2816" width="9.109375" style="2"/>
    <col min="2817" max="2817" width="28" style="2" customWidth="1"/>
    <col min="2818" max="2821" width="13.6640625" style="2" customWidth="1"/>
    <col min="2822" max="3072" width="9.109375" style="2"/>
    <col min="3073" max="3073" width="28" style="2" customWidth="1"/>
    <col min="3074" max="3077" width="13.6640625" style="2" customWidth="1"/>
    <col min="3078" max="3328" width="9.109375" style="2"/>
    <col min="3329" max="3329" width="28" style="2" customWidth="1"/>
    <col min="3330" max="3333" width="13.6640625" style="2" customWidth="1"/>
    <col min="3334" max="3584" width="9.109375" style="2"/>
    <col min="3585" max="3585" width="28" style="2" customWidth="1"/>
    <col min="3586" max="3589" width="13.6640625" style="2" customWidth="1"/>
    <col min="3590" max="3840" width="9.109375" style="2"/>
    <col min="3841" max="3841" width="28" style="2" customWidth="1"/>
    <col min="3842" max="3845" width="13.6640625" style="2" customWidth="1"/>
    <col min="3846" max="4096" width="9.109375" style="2"/>
    <col min="4097" max="4097" width="28" style="2" customWidth="1"/>
    <col min="4098" max="4101" width="13.6640625" style="2" customWidth="1"/>
    <col min="4102" max="4352" width="9.109375" style="2"/>
    <col min="4353" max="4353" width="28" style="2" customWidth="1"/>
    <col min="4354" max="4357" width="13.6640625" style="2" customWidth="1"/>
    <col min="4358" max="4608" width="9.109375" style="2"/>
    <col min="4609" max="4609" width="28" style="2" customWidth="1"/>
    <col min="4610" max="4613" width="13.6640625" style="2" customWidth="1"/>
    <col min="4614" max="4864" width="9.109375" style="2"/>
    <col min="4865" max="4865" width="28" style="2" customWidth="1"/>
    <col min="4866" max="4869" width="13.6640625" style="2" customWidth="1"/>
    <col min="4870" max="5120" width="9.109375" style="2"/>
    <col min="5121" max="5121" width="28" style="2" customWidth="1"/>
    <col min="5122" max="5125" width="13.6640625" style="2" customWidth="1"/>
    <col min="5126" max="5376" width="9.109375" style="2"/>
    <col min="5377" max="5377" width="28" style="2" customWidth="1"/>
    <col min="5378" max="5381" width="13.6640625" style="2" customWidth="1"/>
    <col min="5382" max="5632" width="9.109375" style="2"/>
    <col min="5633" max="5633" width="28" style="2" customWidth="1"/>
    <col min="5634" max="5637" width="13.6640625" style="2" customWidth="1"/>
    <col min="5638" max="5888" width="9.109375" style="2"/>
    <col min="5889" max="5889" width="28" style="2" customWidth="1"/>
    <col min="5890" max="5893" width="13.6640625" style="2" customWidth="1"/>
    <col min="5894" max="6144" width="9.109375" style="2"/>
    <col min="6145" max="6145" width="28" style="2" customWidth="1"/>
    <col min="6146" max="6149" width="13.6640625" style="2" customWidth="1"/>
    <col min="6150" max="6400" width="9.109375" style="2"/>
    <col min="6401" max="6401" width="28" style="2" customWidth="1"/>
    <col min="6402" max="6405" width="13.6640625" style="2" customWidth="1"/>
    <col min="6406" max="6656" width="9.109375" style="2"/>
    <col min="6657" max="6657" width="28" style="2" customWidth="1"/>
    <col min="6658" max="6661" width="13.6640625" style="2" customWidth="1"/>
    <col min="6662" max="6912" width="9.109375" style="2"/>
    <col min="6913" max="6913" width="28" style="2" customWidth="1"/>
    <col min="6914" max="6917" width="13.6640625" style="2" customWidth="1"/>
    <col min="6918" max="7168" width="9.109375" style="2"/>
    <col min="7169" max="7169" width="28" style="2" customWidth="1"/>
    <col min="7170" max="7173" width="13.6640625" style="2" customWidth="1"/>
    <col min="7174" max="7424" width="9.109375" style="2"/>
    <col min="7425" max="7425" width="28" style="2" customWidth="1"/>
    <col min="7426" max="7429" width="13.6640625" style="2" customWidth="1"/>
    <col min="7430" max="7680" width="9.109375" style="2"/>
    <col min="7681" max="7681" width="28" style="2" customWidth="1"/>
    <col min="7682" max="7685" width="13.6640625" style="2" customWidth="1"/>
    <col min="7686" max="7936" width="9.109375" style="2"/>
    <col min="7937" max="7937" width="28" style="2" customWidth="1"/>
    <col min="7938" max="7941" width="13.6640625" style="2" customWidth="1"/>
    <col min="7942" max="8192" width="9.109375" style="2"/>
    <col min="8193" max="8193" width="28" style="2" customWidth="1"/>
    <col min="8194" max="8197" width="13.6640625" style="2" customWidth="1"/>
    <col min="8198" max="8448" width="9.109375" style="2"/>
    <col min="8449" max="8449" width="28" style="2" customWidth="1"/>
    <col min="8450" max="8453" width="13.6640625" style="2" customWidth="1"/>
    <col min="8454" max="8704" width="9.109375" style="2"/>
    <col min="8705" max="8705" width="28" style="2" customWidth="1"/>
    <col min="8706" max="8709" width="13.6640625" style="2" customWidth="1"/>
    <col min="8710" max="8960" width="9.109375" style="2"/>
    <col min="8961" max="8961" width="28" style="2" customWidth="1"/>
    <col min="8962" max="8965" width="13.6640625" style="2" customWidth="1"/>
    <col min="8966" max="9216" width="9.109375" style="2"/>
    <col min="9217" max="9217" width="28" style="2" customWidth="1"/>
    <col min="9218" max="9221" width="13.6640625" style="2" customWidth="1"/>
    <col min="9222" max="9472" width="9.109375" style="2"/>
    <col min="9473" max="9473" width="28" style="2" customWidth="1"/>
    <col min="9474" max="9477" width="13.6640625" style="2" customWidth="1"/>
    <col min="9478" max="9728" width="9.109375" style="2"/>
    <col min="9729" max="9729" width="28" style="2" customWidth="1"/>
    <col min="9730" max="9733" width="13.6640625" style="2" customWidth="1"/>
    <col min="9734" max="9984" width="9.109375" style="2"/>
    <col min="9985" max="9985" width="28" style="2" customWidth="1"/>
    <col min="9986" max="9989" width="13.6640625" style="2" customWidth="1"/>
    <col min="9990" max="10240" width="9.109375" style="2"/>
    <col min="10241" max="10241" width="28" style="2" customWidth="1"/>
    <col min="10242" max="10245" width="13.6640625" style="2" customWidth="1"/>
    <col min="10246" max="10496" width="9.109375" style="2"/>
    <col min="10497" max="10497" width="28" style="2" customWidth="1"/>
    <col min="10498" max="10501" width="13.6640625" style="2" customWidth="1"/>
    <col min="10502" max="10752" width="9.109375" style="2"/>
    <col min="10753" max="10753" width="28" style="2" customWidth="1"/>
    <col min="10754" max="10757" width="13.6640625" style="2" customWidth="1"/>
    <col min="10758" max="11008" width="9.109375" style="2"/>
    <col min="11009" max="11009" width="28" style="2" customWidth="1"/>
    <col min="11010" max="11013" width="13.6640625" style="2" customWidth="1"/>
    <col min="11014" max="11264" width="9.109375" style="2"/>
    <col min="11265" max="11265" width="28" style="2" customWidth="1"/>
    <col min="11266" max="11269" width="13.6640625" style="2" customWidth="1"/>
    <col min="11270" max="11520" width="9.109375" style="2"/>
    <col min="11521" max="11521" width="28" style="2" customWidth="1"/>
    <col min="11522" max="11525" width="13.6640625" style="2" customWidth="1"/>
    <col min="11526" max="11776" width="9.109375" style="2"/>
    <col min="11777" max="11777" width="28" style="2" customWidth="1"/>
    <col min="11778" max="11781" width="13.6640625" style="2" customWidth="1"/>
    <col min="11782" max="12032" width="9.109375" style="2"/>
    <col min="12033" max="12033" width="28" style="2" customWidth="1"/>
    <col min="12034" max="12037" width="13.6640625" style="2" customWidth="1"/>
    <col min="12038" max="12288" width="9.109375" style="2"/>
    <col min="12289" max="12289" width="28" style="2" customWidth="1"/>
    <col min="12290" max="12293" width="13.6640625" style="2" customWidth="1"/>
    <col min="12294" max="12544" width="9.109375" style="2"/>
    <col min="12545" max="12545" width="28" style="2" customWidth="1"/>
    <col min="12546" max="12549" width="13.6640625" style="2" customWidth="1"/>
    <col min="12550" max="12800" width="9.109375" style="2"/>
    <col min="12801" max="12801" width="28" style="2" customWidth="1"/>
    <col min="12802" max="12805" width="13.6640625" style="2" customWidth="1"/>
    <col min="12806" max="13056" width="9.109375" style="2"/>
    <col min="13057" max="13057" width="28" style="2" customWidth="1"/>
    <col min="13058" max="13061" width="13.6640625" style="2" customWidth="1"/>
    <col min="13062" max="13312" width="9.109375" style="2"/>
    <col min="13313" max="13313" width="28" style="2" customWidth="1"/>
    <col min="13314" max="13317" width="13.6640625" style="2" customWidth="1"/>
    <col min="13318" max="13568" width="9.109375" style="2"/>
    <col min="13569" max="13569" width="28" style="2" customWidth="1"/>
    <col min="13570" max="13573" width="13.6640625" style="2" customWidth="1"/>
    <col min="13574" max="13824" width="9.109375" style="2"/>
    <col min="13825" max="13825" width="28" style="2" customWidth="1"/>
    <col min="13826" max="13829" width="13.6640625" style="2" customWidth="1"/>
    <col min="13830" max="14080" width="9.109375" style="2"/>
    <col min="14081" max="14081" width="28" style="2" customWidth="1"/>
    <col min="14082" max="14085" width="13.6640625" style="2" customWidth="1"/>
    <col min="14086" max="14336" width="9.109375" style="2"/>
    <col min="14337" max="14337" width="28" style="2" customWidth="1"/>
    <col min="14338" max="14341" width="13.6640625" style="2" customWidth="1"/>
    <col min="14342" max="14592" width="9.109375" style="2"/>
    <col min="14593" max="14593" width="28" style="2" customWidth="1"/>
    <col min="14594" max="14597" width="13.6640625" style="2" customWidth="1"/>
    <col min="14598" max="14848" width="9.109375" style="2"/>
    <col min="14849" max="14849" width="28" style="2" customWidth="1"/>
    <col min="14850" max="14853" width="13.6640625" style="2" customWidth="1"/>
    <col min="14854" max="15104" width="9.109375" style="2"/>
    <col min="15105" max="15105" width="28" style="2" customWidth="1"/>
    <col min="15106" max="15109" width="13.6640625" style="2" customWidth="1"/>
    <col min="15110" max="15360" width="9.109375" style="2"/>
    <col min="15361" max="15361" width="28" style="2" customWidth="1"/>
    <col min="15362" max="15365" width="13.6640625" style="2" customWidth="1"/>
    <col min="15366" max="15616" width="9.109375" style="2"/>
    <col min="15617" max="15617" width="28" style="2" customWidth="1"/>
    <col min="15618" max="15621" width="13.6640625" style="2" customWidth="1"/>
    <col min="15622" max="15872" width="9.109375" style="2"/>
    <col min="15873" max="15873" width="28" style="2" customWidth="1"/>
    <col min="15874" max="15877" width="13.6640625" style="2" customWidth="1"/>
    <col min="15878" max="16128" width="9.109375" style="2"/>
    <col min="16129" max="16129" width="28" style="2" customWidth="1"/>
    <col min="16130" max="16133" width="13.6640625" style="2" customWidth="1"/>
    <col min="16134" max="16384" width="9.109375" style="2"/>
  </cols>
  <sheetData>
    <row r="1" spans="1:6" x14ac:dyDescent="0.25">
      <c r="A1" s="43" t="str">
        <f>INHOUD!A2</f>
        <v>Schooljaar 2021-2022</v>
      </c>
    </row>
    <row r="2" spans="1:6" x14ac:dyDescent="0.25">
      <c r="A2" s="185" t="s">
        <v>4</v>
      </c>
      <c r="B2" s="185"/>
      <c r="C2" s="185"/>
      <c r="D2" s="185"/>
      <c r="E2" s="185"/>
    </row>
    <row r="3" spans="1:6" x14ac:dyDescent="0.25">
      <c r="A3" s="43"/>
    </row>
    <row r="4" spans="1:6" x14ac:dyDescent="0.25">
      <c r="A4" s="185" t="s">
        <v>474</v>
      </c>
      <c r="B4" s="185"/>
      <c r="C4" s="185"/>
      <c r="D4" s="185"/>
      <c r="E4" s="185"/>
    </row>
    <row r="5" spans="1:6" ht="13.8" thickBot="1" x14ac:dyDescent="0.3"/>
    <row r="6" spans="1:6" x14ac:dyDescent="0.25">
      <c r="A6" s="45" t="s">
        <v>475</v>
      </c>
      <c r="B6" s="150" t="s">
        <v>86</v>
      </c>
      <c r="C6" s="152" t="s">
        <v>87</v>
      </c>
      <c r="D6" s="152" t="s">
        <v>476</v>
      </c>
      <c r="E6" s="47" t="s">
        <v>89</v>
      </c>
    </row>
    <row r="7" spans="1:6" x14ac:dyDescent="0.25">
      <c r="A7" s="28" t="s">
        <v>477</v>
      </c>
      <c r="B7" s="143">
        <v>19</v>
      </c>
      <c r="C7" s="149">
        <v>27</v>
      </c>
      <c r="D7" s="108">
        <v>0</v>
      </c>
      <c r="E7" s="38">
        <v>46</v>
      </c>
      <c r="F7" s="38"/>
    </row>
    <row r="8" spans="1:6" x14ac:dyDescent="0.25">
      <c r="A8" s="28" t="s">
        <v>478</v>
      </c>
      <c r="B8" s="143">
        <v>24</v>
      </c>
      <c r="C8" s="149">
        <v>31</v>
      </c>
      <c r="D8" s="108">
        <v>0</v>
      </c>
      <c r="E8" s="38">
        <v>55</v>
      </c>
      <c r="F8" s="38"/>
    </row>
    <row r="9" spans="1:6" x14ac:dyDescent="0.25">
      <c r="A9" s="28" t="s">
        <v>479</v>
      </c>
      <c r="B9" s="143">
        <v>30</v>
      </c>
      <c r="C9" s="149">
        <v>29</v>
      </c>
      <c r="D9" s="108">
        <v>0</v>
      </c>
      <c r="E9" s="38">
        <v>59</v>
      </c>
      <c r="F9" s="38"/>
    </row>
    <row r="10" spans="1:6" x14ac:dyDescent="0.25">
      <c r="A10" s="28" t="s">
        <v>480</v>
      </c>
      <c r="B10" s="143">
        <v>26</v>
      </c>
      <c r="C10" s="149">
        <v>42</v>
      </c>
      <c r="D10" s="108">
        <v>0</v>
      </c>
      <c r="E10" s="38">
        <v>68</v>
      </c>
      <c r="F10" s="38"/>
    </row>
    <row r="11" spans="1:6" ht="13.5" customHeight="1" x14ac:dyDescent="0.25">
      <c r="A11" s="28" t="s">
        <v>481</v>
      </c>
      <c r="B11" s="143">
        <v>23</v>
      </c>
      <c r="C11" s="149">
        <v>41</v>
      </c>
      <c r="D11" s="108">
        <v>0</v>
      </c>
      <c r="E11" s="38">
        <v>64</v>
      </c>
      <c r="F11" s="38"/>
    </row>
    <row r="12" spans="1:6" x14ac:dyDescent="0.25">
      <c r="A12" s="28" t="s">
        <v>482</v>
      </c>
      <c r="B12" s="143">
        <v>30</v>
      </c>
      <c r="C12" s="149">
        <v>25</v>
      </c>
      <c r="D12" s="108">
        <v>0</v>
      </c>
      <c r="E12" s="38">
        <v>55</v>
      </c>
      <c r="F12" s="38"/>
    </row>
    <row r="13" spans="1:6" x14ac:dyDescent="0.25">
      <c r="A13" s="28" t="s">
        <v>483</v>
      </c>
      <c r="B13" s="143">
        <v>82</v>
      </c>
      <c r="C13" s="149">
        <v>71</v>
      </c>
      <c r="D13" s="108">
        <v>0</v>
      </c>
      <c r="E13" s="38">
        <v>153</v>
      </c>
      <c r="F13" s="38"/>
    </row>
    <row r="14" spans="1:6" x14ac:dyDescent="0.25">
      <c r="A14" s="28" t="s">
        <v>484</v>
      </c>
      <c r="B14" s="143">
        <v>92</v>
      </c>
      <c r="C14" s="149">
        <v>93</v>
      </c>
      <c r="D14" s="108">
        <v>0</v>
      </c>
      <c r="E14" s="38">
        <v>185</v>
      </c>
      <c r="F14" s="38"/>
    </row>
    <row r="15" spans="1:6" x14ac:dyDescent="0.25">
      <c r="A15" s="28" t="s">
        <v>485</v>
      </c>
      <c r="B15" s="143">
        <v>62</v>
      </c>
      <c r="C15" s="149">
        <v>76</v>
      </c>
      <c r="D15" s="108">
        <v>0</v>
      </c>
      <c r="E15" s="38">
        <v>138</v>
      </c>
      <c r="F15" s="38"/>
    </row>
    <row r="16" spans="1:6" x14ac:dyDescent="0.25">
      <c r="A16" s="28" t="s">
        <v>486</v>
      </c>
      <c r="B16" s="143">
        <v>130</v>
      </c>
      <c r="C16" s="149">
        <v>186</v>
      </c>
      <c r="D16" s="108">
        <v>0</v>
      </c>
      <c r="E16" s="38">
        <v>316</v>
      </c>
      <c r="F16" s="38"/>
    </row>
    <row r="17" spans="1:6" x14ac:dyDescent="0.25">
      <c r="A17" s="28" t="s">
        <v>487</v>
      </c>
      <c r="B17" s="143">
        <v>461</v>
      </c>
      <c r="C17" s="149">
        <v>356</v>
      </c>
      <c r="D17" s="149">
        <v>1</v>
      </c>
      <c r="E17" s="38">
        <v>818</v>
      </c>
      <c r="F17" s="38"/>
    </row>
    <row r="18" spans="1:6" x14ac:dyDescent="0.25">
      <c r="A18" s="28" t="s">
        <v>488</v>
      </c>
      <c r="B18" s="143">
        <v>812</v>
      </c>
      <c r="C18" s="149">
        <v>558</v>
      </c>
      <c r="D18" s="108">
        <v>0</v>
      </c>
      <c r="E18" s="38">
        <v>1370</v>
      </c>
      <c r="F18" s="38"/>
    </row>
    <row r="19" spans="1:6" x14ac:dyDescent="0.25">
      <c r="A19" s="28" t="s">
        <v>489</v>
      </c>
      <c r="B19" s="143">
        <v>1686</v>
      </c>
      <c r="C19" s="149">
        <v>1505</v>
      </c>
      <c r="D19" s="108">
        <v>1</v>
      </c>
      <c r="E19" s="38">
        <v>3192</v>
      </c>
      <c r="F19" s="38"/>
    </row>
    <row r="20" spans="1:6" x14ac:dyDescent="0.25">
      <c r="A20" s="28" t="s">
        <v>490</v>
      </c>
      <c r="B20" s="143">
        <v>1782</v>
      </c>
      <c r="C20" s="149">
        <v>1778</v>
      </c>
      <c r="D20" s="108">
        <v>0</v>
      </c>
      <c r="E20" s="38">
        <v>3560</v>
      </c>
      <c r="F20" s="38"/>
    </row>
    <row r="21" spans="1:6" x14ac:dyDescent="0.25">
      <c r="A21" s="28" t="s">
        <v>491</v>
      </c>
      <c r="B21" s="143">
        <v>1692</v>
      </c>
      <c r="C21" s="149">
        <v>1954</v>
      </c>
      <c r="D21" s="108">
        <v>0</v>
      </c>
      <c r="E21" s="38">
        <v>3646</v>
      </c>
      <c r="F21" s="38"/>
    </row>
    <row r="22" spans="1:6" x14ac:dyDescent="0.25">
      <c r="A22" s="28" t="s">
        <v>492</v>
      </c>
      <c r="B22" s="143">
        <v>1774</v>
      </c>
      <c r="C22" s="149">
        <v>2060</v>
      </c>
      <c r="D22" s="108">
        <v>1</v>
      </c>
      <c r="E22" s="38">
        <v>3835</v>
      </c>
      <c r="F22" s="38"/>
    </row>
    <row r="23" spans="1:6" x14ac:dyDescent="0.25">
      <c r="A23" s="28" t="s">
        <v>493</v>
      </c>
      <c r="B23" s="143">
        <v>1706</v>
      </c>
      <c r="C23" s="149">
        <v>2238</v>
      </c>
      <c r="D23" s="108">
        <v>1</v>
      </c>
      <c r="E23" s="38">
        <v>3945</v>
      </c>
      <c r="F23" s="38"/>
    </row>
    <row r="24" spans="1:6" x14ac:dyDescent="0.25">
      <c r="A24" s="28" t="s">
        <v>494</v>
      </c>
      <c r="B24" s="143">
        <v>1758</v>
      </c>
      <c r="C24" s="149">
        <v>2473</v>
      </c>
      <c r="D24" s="108">
        <v>0</v>
      </c>
      <c r="E24" s="38">
        <v>4231</v>
      </c>
      <c r="F24" s="38"/>
    </row>
    <row r="25" spans="1:6" x14ac:dyDescent="0.25">
      <c r="A25" s="28" t="s">
        <v>495</v>
      </c>
      <c r="B25" s="143">
        <v>1871</v>
      </c>
      <c r="C25" s="149">
        <v>2757</v>
      </c>
      <c r="D25" s="108">
        <v>0</v>
      </c>
      <c r="E25" s="38">
        <v>4628</v>
      </c>
      <c r="F25" s="38"/>
    </row>
    <row r="26" spans="1:6" x14ac:dyDescent="0.25">
      <c r="A26" s="28" t="s">
        <v>496</v>
      </c>
      <c r="B26" s="143">
        <v>2074</v>
      </c>
      <c r="C26" s="149">
        <v>3095</v>
      </c>
      <c r="D26" s="149">
        <v>1</v>
      </c>
      <c r="E26" s="38">
        <v>5170</v>
      </c>
      <c r="F26" s="38"/>
    </row>
    <row r="27" spans="1:6" x14ac:dyDescent="0.25">
      <c r="A27" s="28" t="s">
        <v>497</v>
      </c>
      <c r="B27" s="143">
        <v>2079</v>
      </c>
      <c r="C27" s="149">
        <v>3516</v>
      </c>
      <c r="D27" s="149">
        <v>0</v>
      </c>
      <c r="E27" s="38">
        <v>5595</v>
      </c>
      <c r="F27" s="38"/>
    </row>
    <row r="28" spans="1:6" x14ac:dyDescent="0.25">
      <c r="A28" s="28" t="s">
        <v>498</v>
      </c>
      <c r="B28" s="143">
        <v>2279</v>
      </c>
      <c r="C28" s="149">
        <v>3446</v>
      </c>
      <c r="D28" s="108">
        <v>0</v>
      </c>
      <c r="E28" s="38">
        <v>5725</v>
      </c>
      <c r="F28" s="38"/>
    </row>
    <row r="29" spans="1:6" x14ac:dyDescent="0.25">
      <c r="A29" s="28" t="s">
        <v>499</v>
      </c>
      <c r="B29" s="143">
        <v>2363</v>
      </c>
      <c r="C29" s="149">
        <v>3611</v>
      </c>
      <c r="D29" s="149">
        <v>2</v>
      </c>
      <c r="E29" s="38">
        <v>5976</v>
      </c>
      <c r="F29" s="38"/>
    </row>
    <row r="30" spans="1:6" x14ac:dyDescent="0.25">
      <c r="A30" s="28" t="s">
        <v>500</v>
      </c>
      <c r="B30" s="143">
        <v>2541</v>
      </c>
      <c r="C30" s="149">
        <v>3637</v>
      </c>
      <c r="D30" s="149">
        <v>2</v>
      </c>
      <c r="E30" s="38">
        <v>6180</v>
      </c>
      <c r="F30" s="38"/>
    </row>
    <row r="31" spans="1:6" x14ac:dyDescent="0.25">
      <c r="A31" s="28" t="s">
        <v>501</v>
      </c>
      <c r="B31" s="143">
        <v>2379</v>
      </c>
      <c r="C31" s="149">
        <v>3588</v>
      </c>
      <c r="D31" s="149">
        <v>1</v>
      </c>
      <c r="E31" s="38">
        <v>5968</v>
      </c>
      <c r="F31" s="38"/>
    </row>
    <row r="32" spans="1:6" x14ac:dyDescent="0.25">
      <c r="A32" s="28" t="s">
        <v>502</v>
      </c>
      <c r="B32" s="143">
        <v>2474</v>
      </c>
      <c r="C32" s="149">
        <v>3498</v>
      </c>
      <c r="D32" s="108">
        <v>0</v>
      </c>
      <c r="E32" s="38">
        <v>5972</v>
      </c>
      <c r="F32" s="38"/>
    </row>
    <row r="33" spans="1:6" x14ac:dyDescent="0.25">
      <c r="A33" s="28" t="s">
        <v>503</v>
      </c>
      <c r="B33" s="143">
        <v>2260</v>
      </c>
      <c r="C33" s="149">
        <v>3482</v>
      </c>
      <c r="D33" s="149">
        <v>2</v>
      </c>
      <c r="E33" s="38">
        <v>5744</v>
      </c>
      <c r="F33" s="38"/>
    </row>
    <row r="34" spans="1:6" x14ac:dyDescent="0.25">
      <c r="A34" s="28" t="s">
        <v>504</v>
      </c>
      <c r="B34" s="143">
        <v>2211</v>
      </c>
      <c r="C34" s="149">
        <v>3331</v>
      </c>
      <c r="D34" s="149">
        <v>1</v>
      </c>
      <c r="E34" s="38">
        <v>5543</v>
      </c>
      <c r="F34" s="38"/>
    </row>
    <row r="35" spans="1:6" x14ac:dyDescent="0.25">
      <c r="A35" s="28" t="s">
        <v>505</v>
      </c>
      <c r="B35" s="143">
        <v>2105</v>
      </c>
      <c r="C35" s="149">
        <v>3191</v>
      </c>
      <c r="D35" s="149">
        <v>0</v>
      </c>
      <c r="E35" s="38">
        <v>5296</v>
      </c>
      <c r="F35" s="38"/>
    </row>
    <row r="36" spans="1:6" x14ac:dyDescent="0.25">
      <c r="A36" s="28" t="s">
        <v>506</v>
      </c>
      <c r="B36" s="143">
        <v>1991</v>
      </c>
      <c r="C36" s="149">
        <v>3067</v>
      </c>
      <c r="D36" s="108">
        <v>1</v>
      </c>
      <c r="E36" s="38">
        <v>5059</v>
      </c>
      <c r="F36" s="38"/>
    </row>
    <row r="37" spans="1:6" x14ac:dyDescent="0.25">
      <c r="A37" s="28" t="s">
        <v>507</v>
      </c>
      <c r="B37" s="143">
        <v>1939</v>
      </c>
      <c r="C37" s="149">
        <v>3060</v>
      </c>
      <c r="D37" s="108">
        <v>1</v>
      </c>
      <c r="E37" s="38">
        <v>5000</v>
      </c>
      <c r="F37" s="38"/>
    </row>
    <row r="38" spans="1:6" x14ac:dyDescent="0.25">
      <c r="A38" s="28" t="s">
        <v>508</v>
      </c>
      <c r="B38" s="143">
        <v>1890</v>
      </c>
      <c r="C38" s="149">
        <v>2929</v>
      </c>
      <c r="D38" s="149">
        <v>2</v>
      </c>
      <c r="E38" s="38">
        <v>4821</v>
      </c>
      <c r="F38" s="38"/>
    </row>
    <row r="39" spans="1:6" x14ac:dyDescent="0.25">
      <c r="A39" s="28" t="s">
        <v>509</v>
      </c>
      <c r="B39" s="143">
        <v>1689</v>
      </c>
      <c r="C39" s="149">
        <v>2866</v>
      </c>
      <c r="D39" s="149">
        <v>1</v>
      </c>
      <c r="E39" s="38">
        <v>4556</v>
      </c>
      <c r="F39" s="38"/>
    </row>
    <row r="40" spans="1:6" x14ac:dyDescent="0.25">
      <c r="A40" s="28" t="s">
        <v>510</v>
      </c>
      <c r="B40" s="143">
        <v>1705</v>
      </c>
      <c r="C40" s="149">
        <v>2793</v>
      </c>
      <c r="D40" s="108">
        <v>1</v>
      </c>
      <c r="E40" s="38">
        <v>4499</v>
      </c>
      <c r="F40" s="38"/>
    </row>
    <row r="41" spans="1:6" x14ac:dyDescent="0.25">
      <c r="A41" s="28" t="s">
        <v>511</v>
      </c>
      <c r="B41" s="143">
        <v>1664</v>
      </c>
      <c r="C41" s="149">
        <v>2555</v>
      </c>
      <c r="D41" s="149">
        <v>1</v>
      </c>
      <c r="E41" s="38">
        <v>4220</v>
      </c>
      <c r="F41" s="38"/>
    </row>
    <row r="42" spans="1:6" x14ac:dyDescent="0.25">
      <c r="A42" s="28" t="s">
        <v>512</v>
      </c>
      <c r="B42" s="143">
        <v>1633</v>
      </c>
      <c r="C42" s="149">
        <v>2637</v>
      </c>
      <c r="D42" s="149">
        <v>2</v>
      </c>
      <c r="E42" s="38">
        <v>4272</v>
      </c>
      <c r="F42" s="38"/>
    </row>
    <row r="43" spans="1:6" x14ac:dyDescent="0.25">
      <c r="A43" s="28" t="s">
        <v>513</v>
      </c>
      <c r="B43" s="143">
        <v>1525</v>
      </c>
      <c r="C43" s="149">
        <v>2374</v>
      </c>
      <c r="D43" s="108">
        <v>0</v>
      </c>
      <c r="E43" s="38">
        <v>3899</v>
      </c>
      <c r="F43" s="38"/>
    </row>
    <row r="44" spans="1:6" x14ac:dyDescent="0.25">
      <c r="A44" s="28" t="s">
        <v>514</v>
      </c>
      <c r="B44" s="143">
        <v>1504</v>
      </c>
      <c r="C44" s="149">
        <v>2320</v>
      </c>
      <c r="D44" s="108">
        <v>0</v>
      </c>
      <c r="E44" s="38">
        <v>3824</v>
      </c>
      <c r="F44" s="38"/>
    </row>
    <row r="45" spans="1:6" x14ac:dyDescent="0.25">
      <c r="A45" s="28" t="s">
        <v>515</v>
      </c>
      <c r="B45" s="143">
        <v>1318</v>
      </c>
      <c r="C45" s="149">
        <v>2224</v>
      </c>
      <c r="D45" s="149">
        <v>0</v>
      </c>
      <c r="E45" s="38">
        <v>3542</v>
      </c>
      <c r="F45" s="38"/>
    </row>
    <row r="46" spans="1:6" x14ac:dyDescent="0.25">
      <c r="A46" s="28" t="s">
        <v>516</v>
      </c>
      <c r="B46" s="143">
        <v>1293</v>
      </c>
      <c r="C46" s="149">
        <v>2179</v>
      </c>
      <c r="D46" s="108">
        <v>0</v>
      </c>
      <c r="E46" s="38">
        <v>3472</v>
      </c>
      <c r="F46" s="38"/>
    </row>
    <row r="47" spans="1:6" x14ac:dyDescent="0.25">
      <c r="A47" s="28" t="s">
        <v>517</v>
      </c>
      <c r="B47" s="143">
        <v>1208</v>
      </c>
      <c r="C47" s="149">
        <v>2018</v>
      </c>
      <c r="D47" s="108">
        <v>0</v>
      </c>
      <c r="E47" s="38">
        <v>3226</v>
      </c>
      <c r="F47" s="38"/>
    </row>
    <row r="48" spans="1:6" x14ac:dyDescent="0.25">
      <c r="A48" s="28" t="s">
        <v>518</v>
      </c>
      <c r="B48" s="143">
        <v>1203</v>
      </c>
      <c r="C48" s="149">
        <v>2006</v>
      </c>
      <c r="D48" s="108">
        <v>1</v>
      </c>
      <c r="E48" s="38">
        <v>3210</v>
      </c>
      <c r="F48" s="38"/>
    </row>
    <row r="49" spans="1:6" x14ac:dyDescent="0.25">
      <c r="A49" s="28" t="s">
        <v>519</v>
      </c>
      <c r="B49" s="143">
        <v>1260</v>
      </c>
      <c r="C49" s="149">
        <v>1934</v>
      </c>
      <c r="D49" s="149">
        <v>0</v>
      </c>
      <c r="E49" s="38">
        <v>3194</v>
      </c>
      <c r="F49" s="38"/>
    </row>
    <row r="50" spans="1:6" x14ac:dyDescent="0.25">
      <c r="A50" s="28" t="s">
        <v>520</v>
      </c>
      <c r="B50" s="143">
        <v>1153</v>
      </c>
      <c r="C50" s="149">
        <v>1941</v>
      </c>
      <c r="D50" s="149">
        <v>1</v>
      </c>
      <c r="E50" s="38">
        <v>3095</v>
      </c>
      <c r="F50" s="38"/>
    </row>
    <row r="51" spans="1:6" x14ac:dyDescent="0.25">
      <c r="A51" s="28" t="s">
        <v>521</v>
      </c>
      <c r="B51" s="143">
        <v>1174</v>
      </c>
      <c r="C51" s="149">
        <v>1883</v>
      </c>
      <c r="D51" s="149">
        <v>0</v>
      </c>
      <c r="E51" s="38">
        <v>3057</v>
      </c>
      <c r="F51" s="38"/>
    </row>
    <row r="52" spans="1:6" x14ac:dyDescent="0.25">
      <c r="A52" s="28" t="s">
        <v>522</v>
      </c>
      <c r="B52" s="143">
        <v>1140</v>
      </c>
      <c r="C52" s="149">
        <v>1879</v>
      </c>
      <c r="D52" s="108">
        <v>0</v>
      </c>
      <c r="E52" s="38">
        <v>3019</v>
      </c>
      <c r="F52" s="38"/>
    </row>
    <row r="53" spans="1:6" x14ac:dyDescent="0.25">
      <c r="A53" s="28" t="s">
        <v>523</v>
      </c>
      <c r="B53" s="143">
        <v>1064</v>
      </c>
      <c r="C53" s="149">
        <v>1829</v>
      </c>
      <c r="D53" s="108">
        <v>0</v>
      </c>
      <c r="E53" s="38">
        <v>2893</v>
      </c>
      <c r="F53" s="38"/>
    </row>
    <row r="54" spans="1:6" x14ac:dyDescent="0.25">
      <c r="A54" s="28" t="s">
        <v>524</v>
      </c>
      <c r="B54" s="143">
        <v>1087</v>
      </c>
      <c r="C54" s="149">
        <v>1805</v>
      </c>
      <c r="D54" s="149">
        <v>1</v>
      </c>
      <c r="E54" s="38">
        <v>2893</v>
      </c>
      <c r="F54" s="38"/>
    </row>
    <row r="55" spans="1:6" x14ac:dyDescent="0.25">
      <c r="A55" s="28" t="s">
        <v>525</v>
      </c>
      <c r="B55" s="143">
        <v>1013</v>
      </c>
      <c r="C55" s="149">
        <v>1627</v>
      </c>
      <c r="D55" s="149">
        <v>1</v>
      </c>
      <c r="E55" s="38">
        <v>2641</v>
      </c>
      <c r="F55" s="38"/>
    </row>
    <row r="56" spans="1:6" x14ac:dyDescent="0.25">
      <c r="A56" s="28" t="s">
        <v>526</v>
      </c>
      <c r="B56" s="143">
        <v>1031</v>
      </c>
      <c r="C56" s="149">
        <v>1811</v>
      </c>
      <c r="D56" s="108">
        <v>0</v>
      </c>
      <c r="E56" s="38">
        <v>2842</v>
      </c>
      <c r="F56" s="38"/>
    </row>
    <row r="57" spans="1:6" x14ac:dyDescent="0.25">
      <c r="A57" s="28" t="s">
        <v>527</v>
      </c>
      <c r="B57" s="143">
        <v>1040</v>
      </c>
      <c r="C57" s="149">
        <v>1823</v>
      </c>
      <c r="D57" s="108">
        <v>3</v>
      </c>
      <c r="E57" s="38">
        <v>2866</v>
      </c>
      <c r="F57" s="38"/>
    </row>
    <row r="58" spans="1:6" x14ac:dyDescent="0.25">
      <c r="A58" s="28" t="s">
        <v>528</v>
      </c>
      <c r="B58" s="143">
        <v>1016</v>
      </c>
      <c r="C58" s="149">
        <v>1863</v>
      </c>
      <c r="D58" s="108">
        <v>1</v>
      </c>
      <c r="E58" s="38">
        <v>2880</v>
      </c>
      <c r="F58" s="38"/>
    </row>
    <row r="59" spans="1:6" x14ac:dyDescent="0.25">
      <c r="A59" s="28" t="s">
        <v>529</v>
      </c>
      <c r="B59" s="143">
        <v>935</v>
      </c>
      <c r="C59" s="149">
        <v>1716</v>
      </c>
      <c r="D59" s="108">
        <v>0</v>
      </c>
      <c r="E59" s="38">
        <v>2651</v>
      </c>
      <c r="F59" s="38"/>
    </row>
    <row r="60" spans="1:6" x14ac:dyDescent="0.25">
      <c r="A60" s="28" t="s">
        <v>530</v>
      </c>
      <c r="B60" s="143">
        <v>916</v>
      </c>
      <c r="C60" s="149">
        <v>1567</v>
      </c>
      <c r="D60" s="149">
        <v>2</v>
      </c>
      <c r="E60" s="38">
        <v>2485</v>
      </c>
      <c r="F60" s="38"/>
    </row>
    <row r="61" spans="1:6" x14ac:dyDescent="0.25">
      <c r="A61" s="28" t="s">
        <v>531</v>
      </c>
      <c r="B61" s="143">
        <v>876</v>
      </c>
      <c r="C61" s="149">
        <v>1595</v>
      </c>
      <c r="D61" s="108">
        <v>0</v>
      </c>
      <c r="E61" s="38">
        <v>2471</v>
      </c>
      <c r="F61" s="38"/>
    </row>
    <row r="62" spans="1:6" x14ac:dyDescent="0.25">
      <c r="A62" s="28" t="s">
        <v>532</v>
      </c>
      <c r="B62" s="143">
        <v>902</v>
      </c>
      <c r="C62" s="149">
        <v>1639</v>
      </c>
      <c r="D62" s="149">
        <v>2</v>
      </c>
      <c r="E62" s="38">
        <v>2543</v>
      </c>
      <c r="F62" s="38"/>
    </row>
    <row r="63" spans="1:6" x14ac:dyDescent="0.25">
      <c r="A63" s="28" t="s">
        <v>533</v>
      </c>
      <c r="B63" s="143">
        <v>916</v>
      </c>
      <c r="C63" s="149">
        <v>1733</v>
      </c>
      <c r="D63" s="108">
        <v>0</v>
      </c>
      <c r="E63" s="38">
        <v>2649</v>
      </c>
      <c r="F63" s="38"/>
    </row>
    <row r="64" spans="1:6" x14ac:dyDescent="0.25">
      <c r="A64" s="28" t="s">
        <v>534</v>
      </c>
      <c r="B64" s="143">
        <v>889</v>
      </c>
      <c r="C64" s="149">
        <v>1765</v>
      </c>
      <c r="D64" s="108">
        <v>0</v>
      </c>
      <c r="E64" s="38">
        <v>2654</v>
      </c>
      <c r="F64" s="38"/>
    </row>
    <row r="65" spans="1:6" x14ac:dyDescent="0.25">
      <c r="A65" s="28" t="s">
        <v>535</v>
      </c>
      <c r="B65" s="143">
        <v>935</v>
      </c>
      <c r="C65" s="149">
        <v>1753</v>
      </c>
      <c r="D65" s="149">
        <v>1</v>
      </c>
      <c r="E65" s="38">
        <v>2689</v>
      </c>
      <c r="F65" s="38"/>
    </row>
    <row r="66" spans="1:6" x14ac:dyDescent="0.25">
      <c r="A66" s="28" t="s">
        <v>536</v>
      </c>
      <c r="B66" s="143">
        <v>939</v>
      </c>
      <c r="C66" s="149">
        <v>1706</v>
      </c>
      <c r="D66" s="108">
        <v>1</v>
      </c>
      <c r="E66" s="38">
        <v>2646</v>
      </c>
      <c r="F66" s="38"/>
    </row>
    <row r="67" spans="1:6" x14ac:dyDescent="0.25">
      <c r="A67" s="28" t="s">
        <v>537</v>
      </c>
      <c r="B67" s="143">
        <v>870</v>
      </c>
      <c r="C67" s="149">
        <v>1628</v>
      </c>
      <c r="D67" s="149">
        <v>1</v>
      </c>
      <c r="E67" s="38">
        <v>2499</v>
      </c>
      <c r="F67" s="38"/>
    </row>
    <row r="68" spans="1:6" x14ac:dyDescent="0.25">
      <c r="A68" s="28" t="s">
        <v>538</v>
      </c>
      <c r="B68" s="143">
        <v>820</v>
      </c>
      <c r="C68" s="149">
        <v>1469</v>
      </c>
      <c r="D68" s="108">
        <v>0</v>
      </c>
      <c r="E68" s="38">
        <v>2289</v>
      </c>
      <c r="F68" s="38"/>
    </row>
    <row r="69" spans="1:6" x14ac:dyDescent="0.25">
      <c r="A69" s="28" t="s">
        <v>539</v>
      </c>
      <c r="B69" s="143">
        <v>698</v>
      </c>
      <c r="C69" s="149">
        <v>1270</v>
      </c>
      <c r="D69" s="149">
        <v>0</v>
      </c>
      <c r="E69" s="38">
        <v>1968</v>
      </c>
      <c r="F69" s="38"/>
    </row>
    <row r="70" spans="1:6" x14ac:dyDescent="0.25">
      <c r="A70" s="28" t="s">
        <v>540</v>
      </c>
      <c r="B70" s="143">
        <v>609</v>
      </c>
      <c r="C70" s="149">
        <v>1190</v>
      </c>
      <c r="D70" s="108">
        <v>0</v>
      </c>
      <c r="E70" s="38">
        <v>1799</v>
      </c>
      <c r="F70" s="38"/>
    </row>
    <row r="71" spans="1:6" x14ac:dyDescent="0.25">
      <c r="A71" s="28" t="s">
        <v>541</v>
      </c>
      <c r="B71" s="143">
        <v>540</v>
      </c>
      <c r="C71" s="149">
        <v>1005</v>
      </c>
      <c r="D71" s="108">
        <v>0</v>
      </c>
      <c r="E71" s="38">
        <v>1545</v>
      </c>
      <c r="F71" s="38"/>
    </row>
    <row r="72" spans="1:6" x14ac:dyDescent="0.25">
      <c r="A72" s="28" t="s">
        <v>542</v>
      </c>
      <c r="B72" s="143">
        <v>484</v>
      </c>
      <c r="C72" s="149">
        <v>899</v>
      </c>
      <c r="D72" s="108">
        <v>0</v>
      </c>
      <c r="E72" s="38">
        <v>1383</v>
      </c>
      <c r="F72" s="38"/>
    </row>
    <row r="73" spans="1:6" x14ac:dyDescent="0.25">
      <c r="A73" s="28" t="s">
        <v>543</v>
      </c>
      <c r="B73" s="143">
        <v>433</v>
      </c>
      <c r="C73" s="149">
        <v>778</v>
      </c>
      <c r="D73" s="149">
        <v>0</v>
      </c>
      <c r="E73" s="38">
        <v>1211</v>
      </c>
      <c r="F73" s="38"/>
    </row>
    <row r="74" spans="1:6" x14ac:dyDescent="0.25">
      <c r="A74" s="28" t="s">
        <v>544</v>
      </c>
      <c r="B74" s="143">
        <v>355</v>
      </c>
      <c r="C74" s="149">
        <v>630</v>
      </c>
      <c r="D74" s="108">
        <v>0</v>
      </c>
      <c r="E74" s="38">
        <v>985</v>
      </c>
      <c r="F74" s="38"/>
    </row>
    <row r="75" spans="1:6" x14ac:dyDescent="0.25">
      <c r="A75" s="28" t="s">
        <v>545</v>
      </c>
      <c r="B75" s="143">
        <v>321</v>
      </c>
      <c r="C75" s="149">
        <v>561</v>
      </c>
      <c r="D75" s="149">
        <v>0</v>
      </c>
      <c r="E75" s="38">
        <v>882</v>
      </c>
      <c r="F75" s="38"/>
    </row>
    <row r="76" spans="1:6" x14ac:dyDescent="0.25">
      <c r="A76" s="28" t="s">
        <v>546</v>
      </c>
      <c r="B76" s="143">
        <v>278</v>
      </c>
      <c r="C76" s="149">
        <v>518</v>
      </c>
      <c r="D76" s="108">
        <v>0</v>
      </c>
      <c r="E76" s="38">
        <v>796</v>
      </c>
      <c r="F76" s="38"/>
    </row>
    <row r="77" spans="1:6" x14ac:dyDescent="0.25">
      <c r="A77" s="28" t="s">
        <v>547</v>
      </c>
      <c r="B77" s="143">
        <v>205</v>
      </c>
      <c r="C77" s="149">
        <v>349</v>
      </c>
      <c r="D77" s="108">
        <v>0</v>
      </c>
      <c r="E77" s="38">
        <v>554</v>
      </c>
      <c r="F77" s="38"/>
    </row>
    <row r="78" spans="1:6" x14ac:dyDescent="0.25">
      <c r="A78" s="28" t="s">
        <v>548</v>
      </c>
      <c r="B78" s="143">
        <v>170</v>
      </c>
      <c r="C78" s="149">
        <v>319</v>
      </c>
      <c r="D78" s="108">
        <v>0</v>
      </c>
      <c r="E78" s="38">
        <v>489</v>
      </c>
      <c r="F78" s="38"/>
    </row>
    <row r="79" spans="1:6" x14ac:dyDescent="0.25">
      <c r="A79" s="28" t="s">
        <v>549</v>
      </c>
      <c r="B79" s="143">
        <v>129</v>
      </c>
      <c r="C79" s="149">
        <v>226</v>
      </c>
      <c r="D79" s="108">
        <v>0</v>
      </c>
      <c r="E79" s="38">
        <v>355</v>
      </c>
      <c r="F79" s="38"/>
    </row>
    <row r="80" spans="1:6" x14ac:dyDescent="0.25">
      <c r="A80" s="28" t="s">
        <v>550</v>
      </c>
      <c r="B80" s="143">
        <v>100</v>
      </c>
      <c r="C80" s="149">
        <v>188</v>
      </c>
      <c r="D80" s="108">
        <v>0</v>
      </c>
      <c r="E80" s="38">
        <v>288</v>
      </c>
      <c r="F80" s="38"/>
    </row>
    <row r="81" spans="1:6" x14ac:dyDescent="0.25">
      <c r="A81" s="28" t="s">
        <v>551</v>
      </c>
      <c r="B81" s="143">
        <v>64</v>
      </c>
      <c r="C81" s="149">
        <v>123</v>
      </c>
      <c r="D81" s="108">
        <v>0</v>
      </c>
      <c r="E81" s="38">
        <v>187</v>
      </c>
      <c r="F81" s="38"/>
    </row>
    <row r="82" spans="1:6" x14ac:dyDescent="0.25">
      <c r="A82" s="28" t="s">
        <v>552</v>
      </c>
      <c r="B82" s="143">
        <v>76</v>
      </c>
      <c r="C82" s="149">
        <v>89</v>
      </c>
      <c r="D82" s="108">
        <v>0</v>
      </c>
      <c r="E82" s="38">
        <v>165</v>
      </c>
      <c r="F82" s="38"/>
    </row>
    <row r="83" spans="1:6" x14ac:dyDescent="0.25">
      <c r="A83" s="28" t="s">
        <v>553</v>
      </c>
      <c r="B83" s="143">
        <v>47</v>
      </c>
      <c r="C83" s="149">
        <v>92</v>
      </c>
      <c r="D83" s="108">
        <v>0</v>
      </c>
      <c r="E83" s="38">
        <v>139</v>
      </c>
      <c r="F83" s="38"/>
    </row>
    <row r="84" spans="1:6" x14ac:dyDescent="0.25">
      <c r="A84" s="28" t="s">
        <v>554</v>
      </c>
      <c r="B84" s="143">
        <v>43</v>
      </c>
      <c r="C84" s="149">
        <v>64</v>
      </c>
      <c r="D84" s="108">
        <v>0</v>
      </c>
      <c r="E84" s="38">
        <v>107</v>
      </c>
      <c r="F84" s="38"/>
    </row>
    <row r="85" spans="1:6" x14ac:dyDescent="0.25">
      <c r="A85" s="28" t="s">
        <v>555</v>
      </c>
      <c r="B85" s="143">
        <v>26</v>
      </c>
      <c r="C85" s="149">
        <v>34</v>
      </c>
      <c r="D85" s="108">
        <v>0</v>
      </c>
      <c r="E85" s="38">
        <v>60</v>
      </c>
      <c r="F85" s="38"/>
    </row>
    <row r="86" spans="1:6" x14ac:dyDescent="0.25">
      <c r="A86" s="28" t="s">
        <v>556</v>
      </c>
      <c r="B86" s="143">
        <v>31</v>
      </c>
      <c r="C86" s="149">
        <v>36</v>
      </c>
      <c r="D86" s="108">
        <v>0</v>
      </c>
      <c r="E86" s="38">
        <v>67</v>
      </c>
      <c r="F86" s="38"/>
    </row>
    <row r="87" spans="1:6" x14ac:dyDescent="0.25">
      <c r="A87" s="28" t="s">
        <v>557</v>
      </c>
      <c r="B87" s="143">
        <v>9</v>
      </c>
      <c r="C87" s="149">
        <v>32</v>
      </c>
      <c r="D87" s="108">
        <v>0</v>
      </c>
      <c r="E87" s="38">
        <v>41</v>
      </c>
      <c r="F87" s="38"/>
    </row>
    <row r="88" spans="1:6" x14ac:dyDescent="0.25">
      <c r="A88" s="28" t="s">
        <v>558</v>
      </c>
      <c r="B88" s="143">
        <v>11</v>
      </c>
      <c r="C88" s="149">
        <v>24</v>
      </c>
      <c r="D88" s="108">
        <v>0</v>
      </c>
      <c r="E88" s="38">
        <v>35</v>
      </c>
      <c r="F88" s="38"/>
    </row>
    <row r="89" spans="1:6" x14ac:dyDescent="0.25">
      <c r="A89" s="28" t="s">
        <v>559</v>
      </c>
      <c r="B89" s="143">
        <v>10</v>
      </c>
      <c r="C89" s="149">
        <v>13</v>
      </c>
      <c r="D89" s="108">
        <v>0</v>
      </c>
      <c r="E89" s="38">
        <v>23</v>
      </c>
      <c r="F89" s="38"/>
    </row>
    <row r="90" spans="1:6" x14ac:dyDescent="0.25">
      <c r="A90" s="28" t="s">
        <v>560</v>
      </c>
      <c r="B90" s="143">
        <v>3</v>
      </c>
      <c r="C90" s="149">
        <v>6</v>
      </c>
      <c r="D90" s="108">
        <v>0</v>
      </c>
      <c r="E90" s="38">
        <v>9</v>
      </c>
      <c r="F90" s="38"/>
    </row>
    <row r="91" spans="1:6" x14ac:dyDescent="0.25">
      <c r="A91" s="28" t="s">
        <v>561</v>
      </c>
      <c r="B91" s="143">
        <v>3</v>
      </c>
      <c r="C91" s="149">
        <v>2</v>
      </c>
      <c r="D91" s="108">
        <v>0</v>
      </c>
      <c r="E91" s="38">
        <v>5</v>
      </c>
      <c r="F91" s="38"/>
    </row>
    <row r="92" spans="1:6" x14ac:dyDescent="0.25">
      <c r="A92" s="28" t="s">
        <v>562</v>
      </c>
      <c r="B92" s="143">
        <v>3</v>
      </c>
      <c r="C92" s="149">
        <v>7</v>
      </c>
      <c r="D92" s="108">
        <v>0</v>
      </c>
      <c r="E92" s="38">
        <v>10</v>
      </c>
      <c r="F92" s="38"/>
    </row>
    <row r="93" spans="1:6" x14ac:dyDescent="0.25">
      <c r="A93" s="28" t="s">
        <v>563</v>
      </c>
      <c r="B93" s="117">
        <v>0</v>
      </c>
      <c r="C93" s="108">
        <v>0</v>
      </c>
      <c r="D93" s="149">
        <v>4</v>
      </c>
      <c r="E93" s="38">
        <v>4</v>
      </c>
      <c r="F93" s="38"/>
    </row>
    <row r="94" spans="1:6" x14ac:dyDescent="0.25">
      <c r="A94" s="39" t="s">
        <v>36</v>
      </c>
      <c r="B94" s="144">
        <f>SUM(B7:B93)</f>
        <v>82011</v>
      </c>
      <c r="C94" s="147">
        <f t="shared" ref="C94:E94" si="0">SUM(C7:C93)</f>
        <v>127144</v>
      </c>
      <c r="D94" s="147">
        <f t="shared" si="0"/>
        <v>41</v>
      </c>
      <c r="E94" s="40">
        <f t="shared" si="0"/>
        <v>209196</v>
      </c>
    </row>
    <row r="95" spans="1:6" x14ac:dyDescent="0.25">
      <c r="A95" s="39"/>
      <c r="B95" s="151"/>
      <c r="C95" s="151"/>
      <c r="D95" s="151"/>
      <c r="E95" s="70"/>
    </row>
    <row r="96" spans="1:6" ht="53.4" customHeight="1" x14ac:dyDescent="0.25">
      <c r="A96" s="186" t="s">
        <v>473</v>
      </c>
      <c r="B96" s="186"/>
      <c r="C96" s="186"/>
      <c r="D96" s="186"/>
      <c r="E96" s="186"/>
    </row>
    <row r="97" spans="1:5" x14ac:dyDescent="0.25">
      <c r="A97" s="182" t="s">
        <v>468</v>
      </c>
      <c r="B97" s="182"/>
      <c r="C97" s="182"/>
      <c r="D97" s="182"/>
      <c r="E97" s="182"/>
    </row>
  </sheetData>
  <mergeCells count="4">
    <mergeCell ref="A2:E2"/>
    <mergeCell ref="A4:E4"/>
    <mergeCell ref="A96:E96"/>
    <mergeCell ref="A97:E97"/>
  </mergeCells>
  <printOptions horizontalCentered="1"/>
  <pageMargins left="0.78740157480314965" right="0.78740157480314965" top="0.39370078740157483" bottom="0.19685039370078741" header="0.51181102362204722" footer="0.51181102362204722"/>
  <pageSetup paperSize="9" scale="95" orientation="portrait"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CE300-91D6-4A7D-B00E-5DD30E57EDE3}">
  <sheetPr>
    <pageSetUpPr fitToPage="1"/>
  </sheetPr>
  <dimension ref="A1:I65"/>
  <sheetViews>
    <sheetView zoomScaleNormal="100" workbookViewId="0"/>
  </sheetViews>
  <sheetFormatPr defaultRowHeight="13.95" customHeight="1" x14ac:dyDescent="0.25"/>
  <cols>
    <col min="1" max="1" width="2.44140625" style="3" customWidth="1"/>
    <col min="2" max="2" width="53.33203125" style="2" bestFit="1" customWidth="1"/>
    <col min="3" max="6" width="11.109375" style="153" customWidth="1"/>
    <col min="7" max="256" width="8.88671875" style="2"/>
    <col min="257" max="257" width="2.44140625" style="2" customWidth="1"/>
    <col min="258" max="258" width="53.33203125" style="2" bestFit="1" customWidth="1"/>
    <col min="259" max="262" width="11.109375" style="2" customWidth="1"/>
    <col min="263" max="512" width="8.88671875" style="2"/>
    <col min="513" max="513" width="2.44140625" style="2" customWidth="1"/>
    <col min="514" max="514" width="53.33203125" style="2" bestFit="1" customWidth="1"/>
    <col min="515" max="518" width="11.109375" style="2" customWidth="1"/>
    <col min="519" max="768" width="8.88671875" style="2"/>
    <col min="769" max="769" width="2.44140625" style="2" customWidth="1"/>
    <col min="770" max="770" width="53.33203125" style="2" bestFit="1" customWidth="1"/>
    <col min="771" max="774" width="11.109375" style="2" customWidth="1"/>
    <col min="775" max="1024" width="8.88671875" style="2"/>
    <col min="1025" max="1025" width="2.44140625" style="2" customWidth="1"/>
    <col min="1026" max="1026" width="53.33203125" style="2" bestFit="1" customWidth="1"/>
    <col min="1027" max="1030" width="11.109375" style="2" customWidth="1"/>
    <col min="1031" max="1280" width="8.88671875" style="2"/>
    <col min="1281" max="1281" width="2.44140625" style="2" customWidth="1"/>
    <col min="1282" max="1282" width="53.33203125" style="2" bestFit="1" customWidth="1"/>
    <col min="1283" max="1286" width="11.109375" style="2" customWidth="1"/>
    <col min="1287" max="1536" width="8.88671875" style="2"/>
    <col min="1537" max="1537" width="2.44140625" style="2" customWidth="1"/>
    <col min="1538" max="1538" width="53.33203125" style="2" bestFit="1" customWidth="1"/>
    <col min="1539" max="1542" width="11.109375" style="2" customWidth="1"/>
    <col min="1543" max="1792" width="8.88671875" style="2"/>
    <col min="1793" max="1793" width="2.44140625" style="2" customWidth="1"/>
    <col min="1794" max="1794" width="53.33203125" style="2" bestFit="1" customWidth="1"/>
    <col min="1795" max="1798" width="11.109375" style="2" customWidth="1"/>
    <col min="1799" max="2048" width="8.88671875" style="2"/>
    <col min="2049" max="2049" width="2.44140625" style="2" customWidth="1"/>
    <col min="2050" max="2050" width="53.33203125" style="2" bestFit="1" customWidth="1"/>
    <col min="2051" max="2054" width="11.109375" style="2" customWidth="1"/>
    <col min="2055" max="2304" width="8.88671875" style="2"/>
    <col min="2305" max="2305" width="2.44140625" style="2" customWidth="1"/>
    <col min="2306" max="2306" width="53.33203125" style="2" bestFit="1" customWidth="1"/>
    <col min="2307" max="2310" width="11.109375" style="2" customWidth="1"/>
    <col min="2311" max="2560" width="8.88671875" style="2"/>
    <col min="2561" max="2561" width="2.44140625" style="2" customWidth="1"/>
    <col min="2562" max="2562" width="53.33203125" style="2" bestFit="1" customWidth="1"/>
    <col min="2563" max="2566" width="11.109375" style="2" customWidth="1"/>
    <col min="2567" max="2816" width="8.88671875" style="2"/>
    <col min="2817" max="2817" width="2.44140625" style="2" customWidth="1"/>
    <col min="2818" max="2818" width="53.33203125" style="2" bestFit="1" customWidth="1"/>
    <col min="2819" max="2822" width="11.109375" style="2" customWidth="1"/>
    <col min="2823" max="3072" width="8.88671875" style="2"/>
    <col min="3073" max="3073" width="2.44140625" style="2" customWidth="1"/>
    <col min="3074" max="3074" width="53.33203125" style="2" bestFit="1" customWidth="1"/>
    <col min="3075" max="3078" width="11.109375" style="2" customWidth="1"/>
    <col min="3079" max="3328" width="8.88671875" style="2"/>
    <col min="3329" max="3329" width="2.44140625" style="2" customWidth="1"/>
    <col min="3330" max="3330" width="53.33203125" style="2" bestFit="1" customWidth="1"/>
    <col min="3331" max="3334" width="11.109375" style="2" customWidth="1"/>
    <col min="3335" max="3584" width="8.88671875" style="2"/>
    <col min="3585" max="3585" width="2.44140625" style="2" customWidth="1"/>
    <col min="3586" max="3586" width="53.33203125" style="2" bestFit="1" customWidth="1"/>
    <col min="3587" max="3590" width="11.109375" style="2" customWidth="1"/>
    <col min="3591" max="3840" width="8.88671875" style="2"/>
    <col min="3841" max="3841" width="2.44140625" style="2" customWidth="1"/>
    <col min="3842" max="3842" width="53.33203125" style="2" bestFit="1" customWidth="1"/>
    <col min="3843" max="3846" width="11.109375" style="2" customWidth="1"/>
    <col min="3847" max="4096" width="8.88671875" style="2"/>
    <col min="4097" max="4097" width="2.44140625" style="2" customWidth="1"/>
    <col min="4098" max="4098" width="53.33203125" style="2" bestFit="1" customWidth="1"/>
    <col min="4099" max="4102" width="11.109375" style="2" customWidth="1"/>
    <col min="4103" max="4352" width="8.88671875" style="2"/>
    <col min="4353" max="4353" width="2.44140625" style="2" customWidth="1"/>
    <col min="4354" max="4354" width="53.33203125" style="2" bestFit="1" customWidth="1"/>
    <col min="4355" max="4358" width="11.109375" style="2" customWidth="1"/>
    <col min="4359" max="4608" width="8.88671875" style="2"/>
    <col min="4609" max="4609" width="2.44140625" style="2" customWidth="1"/>
    <col min="4610" max="4610" width="53.33203125" style="2" bestFit="1" customWidth="1"/>
    <col min="4611" max="4614" width="11.109375" style="2" customWidth="1"/>
    <col min="4615" max="4864" width="8.88671875" style="2"/>
    <col min="4865" max="4865" width="2.44140625" style="2" customWidth="1"/>
    <col min="4866" max="4866" width="53.33203125" style="2" bestFit="1" customWidth="1"/>
    <col min="4867" max="4870" width="11.109375" style="2" customWidth="1"/>
    <col min="4871" max="5120" width="8.88671875" style="2"/>
    <col min="5121" max="5121" width="2.44140625" style="2" customWidth="1"/>
    <col min="5122" max="5122" width="53.33203125" style="2" bestFit="1" customWidth="1"/>
    <col min="5123" max="5126" width="11.109375" style="2" customWidth="1"/>
    <col min="5127" max="5376" width="8.88671875" style="2"/>
    <col min="5377" max="5377" width="2.44140625" style="2" customWidth="1"/>
    <col min="5378" max="5378" width="53.33203125" style="2" bestFit="1" customWidth="1"/>
    <col min="5379" max="5382" width="11.109375" style="2" customWidth="1"/>
    <col min="5383" max="5632" width="8.88671875" style="2"/>
    <col min="5633" max="5633" width="2.44140625" style="2" customWidth="1"/>
    <col min="5634" max="5634" width="53.33203125" style="2" bestFit="1" customWidth="1"/>
    <col min="5635" max="5638" width="11.109375" style="2" customWidth="1"/>
    <col min="5639" max="5888" width="8.88671875" style="2"/>
    <col min="5889" max="5889" width="2.44140625" style="2" customWidth="1"/>
    <col min="5890" max="5890" width="53.33203125" style="2" bestFit="1" customWidth="1"/>
    <col min="5891" max="5894" width="11.109375" style="2" customWidth="1"/>
    <col min="5895" max="6144" width="8.88671875" style="2"/>
    <col min="6145" max="6145" width="2.44140625" style="2" customWidth="1"/>
    <col min="6146" max="6146" width="53.33203125" style="2" bestFit="1" customWidth="1"/>
    <col min="6147" max="6150" width="11.109375" style="2" customWidth="1"/>
    <col min="6151" max="6400" width="8.88671875" style="2"/>
    <col min="6401" max="6401" width="2.44140625" style="2" customWidth="1"/>
    <col min="6402" max="6402" width="53.33203125" style="2" bestFit="1" customWidth="1"/>
    <col min="6403" max="6406" width="11.109375" style="2" customWidth="1"/>
    <col min="6407" max="6656" width="8.88671875" style="2"/>
    <col min="6657" max="6657" width="2.44140625" style="2" customWidth="1"/>
    <col min="6658" max="6658" width="53.33203125" style="2" bestFit="1" customWidth="1"/>
    <col min="6659" max="6662" width="11.109375" style="2" customWidth="1"/>
    <col min="6663" max="6912" width="8.88671875" style="2"/>
    <col min="6913" max="6913" width="2.44140625" style="2" customWidth="1"/>
    <col min="6914" max="6914" width="53.33203125" style="2" bestFit="1" customWidth="1"/>
    <col min="6915" max="6918" width="11.109375" style="2" customWidth="1"/>
    <col min="6919" max="7168" width="8.88671875" style="2"/>
    <col min="7169" max="7169" width="2.44140625" style="2" customWidth="1"/>
    <col min="7170" max="7170" width="53.33203125" style="2" bestFit="1" customWidth="1"/>
    <col min="7171" max="7174" width="11.109375" style="2" customWidth="1"/>
    <col min="7175" max="7424" width="8.88671875" style="2"/>
    <col min="7425" max="7425" width="2.44140625" style="2" customWidth="1"/>
    <col min="7426" max="7426" width="53.33203125" style="2" bestFit="1" customWidth="1"/>
    <col min="7427" max="7430" width="11.109375" style="2" customWidth="1"/>
    <col min="7431" max="7680" width="8.88671875" style="2"/>
    <col min="7681" max="7681" width="2.44140625" style="2" customWidth="1"/>
    <col min="7682" max="7682" width="53.33203125" style="2" bestFit="1" customWidth="1"/>
    <col min="7683" max="7686" width="11.109375" style="2" customWidth="1"/>
    <col min="7687" max="7936" width="8.88671875" style="2"/>
    <col min="7937" max="7937" width="2.44140625" style="2" customWidth="1"/>
    <col min="7938" max="7938" width="53.33203125" style="2" bestFit="1" customWidth="1"/>
    <col min="7939" max="7942" width="11.109375" style="2" customWidth="1"/>
    <col min="7943" max="8192" width="8.88671875" style="2"/>
    <col min="8193" max="8193" width="2.44140625" style="2" customWidth="1"/>
    <col min="8194" max="8194" width="53.33203125" style="2" bestFit="1" customWidth="1"/>
    <col min="8195" max="8198" width="11.109375" style="2" customWidth="1"/>
    <col min="8199" max="8448" width="8.88671875" style="2"/>
    <col min="8449" max="8449" width="2.44140625" style="2" customWidth="1"/>
    <col min="8450" max="8450" width="53.33203125" style="2" bestFit="1" customWidth="1"/>
    <col min="8451" max="8454" width="11.109375" style="2" customWidth="1"/>
    <col min="8455" max="8704" width="8.88671875" style="2"/>
    <col min="8705" max="8705" width="2.44140625" style="2" customWidth="1"/>
    <col min="8706" max="8706" width="53.33203125" style="2" bestFit="1" customWidth="1"/>
    <col min="8707" max="8710" width="11.109375" style="2" customWidth="1"/>
    <col min="8711" max="8960" width="8.88671875" style="2"/>
    <col min="8961" max="8961" width="2.44140625" style="2" customWidth="1"/>
    <col min="8962" max="8962" width="53.33203125" style="2" bestFit="1" customWidth="1"/>
    <col min="8963" max="8966" width="11.109375" style="2" customWidth="1"/>
    <col min="8967" max="9216" width="8.88671875" style="2"/>
    <col min="9217" max="9217" width="2.44140625" style="2" customWidth="1"/>
    <col min="9218" max="9218" width="53.33203125" style="2" bestFit="1" customWidth="1"/>
    <col min="9219" max="9222" width="11.109375" style="2" customWidth="1"/>
    <col min="9223" max="9472" width="8.88671875" style="2"/>
    <col min="9473" max="9473" width="2.44140625" style="2" customWidth="1"/>
    <col min="9474" max="9474" width="53.33203125" style="2" bestFit="1" customWidth="1"/>
    <col min="9475" max="9478" width="11.109375" style="2" customWidth="1"/>
    <col min="9479" max="9728" width="8.88671875" style="2"/>
    <col min="9729" max="9729" width="2.44140625" style="2" customWidth="1"/>
    <col min="9730" max="9730" width="53.33203125" style="2" bestFit="1" customWidth="1"/>
    <col min="9731" max="9734" width="11.109375" style="2" customWidth="1"/>
    <col min="9735" max="9984" width="8.88671875" style="2"/>
    <col min="9985" max="9985" width="2.44140625" style="2" customWidth="1"/>
    <col min="9986" max="9986" width="53.33203125" style="2" bestFit="1" customWidth="1"/>
    <col min="9987" max="9990" width="11.109375" style="2" customWidth="1"/>
    <col min="9991" max="10240" width="8.88671875" style="2"/>
    <col min="10241" max="10241" width="2.44140625" style="2" customWidth="1"/>
    <col min="10242" max="10242" width="53.33203125" style="2" bestFit="1" customWidth="1"/>
    <col min="10243" max="10246" width="11.109375" style="2" customWidth="1"/>
    <col min="10247" max="10496" width="8.88671875" style="2"/>
    <col min="10497" max="10497" width="2.44140625" style="2" customWidth="1"/>
    <col min="10498" max="10498" width="53.33203125" style="2" bestFit="1" customWidth="1"/>
    <col min="10499" max="10502" width="11.109375" style="2" customWidth="1"/>
    <col min="10503" max="10752" width="8.88671875" style="2"/>
    <col min="10753" max="10753" width="2.44140625" style="2" customWidth="1"/>
    <col min="10754" max="10754" width="53.33203125" style="2" bestFit="1" customWidth="1"/>
    <col min="10755" max="10758" width="11.109375" style="2" customWidth="1"/>
    <col min="10759" max="11008" width="8.88671875" style="2"/>
    <col min="11009" max="11009" width="2.44140625" style="2" customWidth="1"/>
    <col min="11010" max="11010" width="53.33203125" style="2" bestFit="1" customWidth="1"/>
    <col min="11011" max="11014" width="11.109375" style="2" customWidth="1"/>
    <col min="11015" max="11264" width="8.88671875" style="2"/>
    <col min="11265" max="11265" width="2.44140625" style="2" customWidth="1"/>
    <col min="11266" max="11266" width="53.33203125" style="2" bestFit="1" customWidth="1"/>
    <col min="11267" max="11270" width="11.109375" style="2" customWidth="1"/>
    <col min="11271" max="11520" width="8.88671875" style="2"/>
    <col min="11521" max="11521" width="2.44140625" style="2" customWidth="1"/>
    <col min="11522" max="11522" width="53.33203125" style="2" bestFit="1" customWidth="1"/>
    <col min="11523" max="11526" width="11.109375" style="2" customWidth="1"/>
    <col min="11527" max="11776" width="8.88671875" style="2"/>
    <col min="11777" max="11777" width="2.44140625" style="2" customWidth="1"/>
    <col min="11778" max="11778" width="53.33203125" style="2" bestFit="1" customWidth="1"/>
    <col min="11779" max="11782" width="11.109375" style="2" customWidth="1"/>
    <col min="11783" max="12032" width="8.88671875" style="2"/>
    <col min="12033" max="12033" width="2.44140625" style="2" customWidth="1"/>
    <col min="12034" max="12034" width="53.33203125" style="2" bestFit="1" customWidth="1"/>
    <col min="12035" max="12038" width="11.109375" style="2" customWidth="1"/>
    <col min="12039" max="12288" width="8.88671875" style="2"/>
    <col min="12289" max="12289" width="2.44140625" style="2" customWidth="1"/>
    <col min="12290" max="12290" width="53.33203125" style="2" bestFit="1" customWidth="1"/>
    <col min="12291" max="12294" width="11.109375" style="2" customWidth="1"/>
    <col min="12295" max="12544" width="8.88671875" style="2"/>
    <col min="12545" max="12545" width="2.44140625" style="2" customWidth="1"/>
    <col min="12546" max="12546" width="53.33203125" style="2" bestFit="1" customWidth="1"/>
    <col min="12547" max="12550" width="11.109375" style="2" customWidth="1"/>
    <col min="12551" max="12800" width="8.88671875" style="2"/>
    <col min="12801" max="12801" width="2.44140625" style="2" customWidth="1"/>
    <col min="12802" max="12802" width="53.33203125" style="2" bestFit="1" customWidth="1"/>
    <col min="12803" max="12806" width="11.109375" style="2" customWidth="1"/>
    <col min="12807" max="13056" width="8.88671875" style="2"/>
    <col min="13057" max="13057" width="2.44140625" style="2" customWidth="1"/>
    <col min="13058" max="13058" width="53.33203125" style="2" bestFit="1" customWidth="1"/>
    <col min="13059" max="13062" width="11.109375" style="2" customWidth="1"/>
    <col min="13063" max="13312" width="8.88671875" style="2"/>
    <col min="13313" max="13313" width="2.44140625" style="2" customWidth="1"/>
    <col min="13314" max="13314" width="53.33203125" style="2" bestFit="1" customWidth="1"/>
    <col min="13315" max="13318" width="11.109375" style="2" customWidth="1"/>
    <col min="13319" max="13568" width="8.88671875" style="2"/>
    <col min="13569" max="13569" width="2.44140625" style="2" customWidth="1"/>
    <col min="13570" max="13570" width="53.33203125" style="2" bestFit="1" customWidth="1"/>
    <col min="13571" max="13574" width="11.109375" style="2" customWidth="1"/>
    <col min="13575" max="13824" width="8.88671875" style="2"/>
    <col min="13825" max="13825" width="2.44140625" style="2" customWidth="1"/>
    <col min="13826" max="13826" width="53.33203125" style="2" bestFit="1" customWidth="1"/>
    <col min="13827" max="13830" width="11.109375" style="2" customWidth="1"/>
    <col min="13831" max="14080" width="8.88671875" style="2"/>
    <col min="14081" max="14081" width="2.44140625" style="2" customWidth="1"/>
    <col min="14082" max="14082" width="53.33203125" style="2" bestFit="1" customWidth="1"/>
    <col min="14083" max="14086" width="11.109375" style="2" customWidth="1"/>
    <col min="14087" max="14336" width="8.88671875" style="2"/>
    <col min="14337" max="14337" width="2.44140625" style="2" customWidth="1"/>
    <col min="14338" max="14338" width="53.33203125" style="2" bestFit="1" customWidth="1"/>
    <col min="14339" max="14342" width="11.109375" style="2" customWidth="1"/>
    <col min="14343" max="14592" width="8.88671875" style="2"/>
    <col min="14593" max="14593" width="2.44140625" style="2" customWidth="1"/>
    <col min="14594" max="14594" width="53.33203125" style="2" bestFit="1" customWidth="1"/>
    <col min="14595" max="14598" width="11.109375" style="2" customWidth="1"/>
    <col min="14599" max="14848" width="8.88671875" style="2"/>
    <col min="14849" max="14849" width="2.44140625" style="2" customWidth="1"/>
    <col min="14850" max="14850" width="53.33203125" style="2" bestFit="1" customWidth="1"/>
    <col min="14851" max="14854" width="11.109375" style="2" customWidth="1"/>
    <col min="14855" max="15104" width="8.88671875" style="2"/>
    <col min="15105" max="15105" width="2.44140625" style="2" customWidth="1"/>
    <col min="15106" max="15106" width="53.33203125" style="2" bestFit="1" customWidth="1"/>
    <col min="15107" max="15110" width="11.109375" style="2" customWidth="1"/>
    <col min="15111" max="15360" width="8.88671875" style="2"/>
    <col min="15361" max="15361" width="2.44140625" style="2" customWidth="1"/>
    <col min="15362" max="15362" width="53.33203125" style="2" bestFit="1" customWidth="1"/>
    <col min="15363" max="15366" width="11.109375" style="2" customWidth="1"/>
    <col min="15367" max="15616" width="8.88671875" style="2"/>
    <col min="15617" max="15617" width="2.44140625" style="2" customWidth="1"/>
    <col min="15618" max="15618" width="53.33203125" style="2" bestFit="1" customWidth="1"/>
    <col min="15619" max="15622" width="11.109375" style="2" customWidth="1"/>
    <col min="15623" max="15872" width="8.88671875" style="2"/>
    <col min="15873" max="15873" width="2.44140625" style="2" customWidth="1"/>
    <col min="15874" max="15874" width="53.33203125" style="2" bestFit="1" customWidth="1"/>
    <col min="15875" max="15878" width="11.109375" style="2" customWidth="1"/>
    <col min="15879" max="16128" width="8.88671875" style="2"/>
    <col min="16129" max="16129" width="2.44140625" style="2" customWidth="1"/>
    <col min="16130" max="16130" width="53.33203125" style="2" bestFit="1" customWidth="1"/>
    <col min="16131" max="16134" width="11.109375" style="2" customWidth="1"/>
    <col min="16135" max="16384" width="8.88671875" style="2"/>
  </cols>
  <sheetData>
    <row r="1" spans="1:6" ht="13.95" customHeight="1" x14ac:dyDescent="0.25">
      <c r="A1" s="3" t="str">
        <f>INHOUD!A2</f>
        <v>Schooljaar 2021-2022</v>
      </c>
    </row>
    <row r="2" spans="1:6" ht="13.95" customHeight="1" x14ac:dyDescent="0.25">
      <c r="A2" s="179" t="s">
        <v>13</v>
      </c>
      <c r="B2" s="179"/>
      <c r="C2" s="179"/>
      <c r="D2" s="179"/>
      <c r="E2" s="179"/>
      <c r="F2" s="179"/>
    </row>
    <row r="3" spans="1:6" ht="13.95" customHeight="1" x14ac:dyDescent="0.25">
      <c r="B3" s="16"/>
      <c r="C3" s="154"/>
      <c r="D3" s="154"/>
      <c r="E3" s="154"/>
      <c r="F3" s="154"/>
    </row>
    <row r="4" spans="1:6" ht="13.95" customHeight="1" x14ac:dyDescent="0.25">
      <c r="A4" s="179" t="s">
        <v>564</v>
      </c>
      <c r="B4" s="179"/>
      <c r="C4" s="179"/>
      <c r="D4" s="179"/>
      <c r="E4" s="179"/>
      <c r="F4" s="179"/>
    </row>
    <row r="5" spans="1:6" ht="13.95" customHeight="1" thickBot="1" x14ac:dyDescent="0.3"/>
    <row r="6" spans="1:6" ht="13.95" customHeight="1" x14ac:dyDescent="0.25">
      <c r="A6" s="51" t="s">
        <v>565</v>
      </c>
      <c r="B6" s="52"/>
      <c r="C6" s="155"/>
      <c r="D6" s="159"/>
      <c r="E6" s="159"/>
      <c r="F6" s="159"/>
    </row>
    <row r="7" spans="1:6" ht="13.95" customHeight="1" x14ac:dyDescent="0.25">
      <c r="A7" s="53"/>
      <c r="B7" s="54" t="s">
        <v>85</v>
      </c>
      <c r="C7" s="156" t="s">
        <v>86</v>
      </c>
      <c r="D7" s="160" t="s">
        <v>87</v>
      </c>
      <c r="E7" s="160" t="s">
        <v>476</v>
      </c>
      <c r="F7" s="160" t="s">
        <v>89</v>
      </c>
    </row>
    <row r="8" spans="1:6" ht="13.95" customHeight="1" x14ac:dyDescent="0.25">
      <c r="A8" s="22" t="s">
        <v>566</v>
      </c>
      <c r="C8" s="157"/>
      <c r="D8" s="161"/>
      <c r="E8" s="161"/>
      <c r="F8" s="161"/>
    </row>
    <row r="9" spans="1:6" ht="13.95" customHeight="1" x14ac:dyDescent="0.25">
      <c r="B9" s="23" t="s">
        <v>567</v>
      </c>
      <c r="C9" s="112">
        <v>471</v>
      </c>
      <c r="D9" s="124">
        <v>639</v>
      </c>
      <c r="E9" s="108">
        <v>0</v>
      </c>
      <c r="F9" s="124">
        <v>1110</v>
      </c>
    </row>
    <row r="10" spans="1:6" ht="13.95" customHeight="1" x14ac:dyDescent="0.25">
      <c r="B10" s="23" t="s">
        <v>568</v>
      </c>
      <c r="C10" s="112">
        <v>675</v>
      </c>
      <c r="D10" s="124">
        <v>968</v>
      </c>
      <c r="E10" s="108">
        <v>0</v>
      </c>
      <c r="F10" s="124">
        <v>1643</v>
      </c>
    </row>
    <row r="11" spans="1:6" ht="13.95" customHeight="1" x14ac:dyDescent="0.25">
      <c r="B11" s="27" t="s">
        <v>569</v>
      </c>
      <c r="C11" s="112">
        <v>2631</v>
      </c>
      <c r="D11" s="124">
        <v>4186</v>
      </c>
      <c r="E11" s="108">
        <v>0</v>
      </c>
      <c r="F11" s="124">
        <v>6817</v>
      </c>
    </row>
    <row r="12" spans="1:6" ht="13.95" customHeight="1" x14ac:dyDescent="0.25">
      <c r="B12" s="23" t="s">
        <v>570</v>
      </c>
      <c r="C12" s="112">
        <v>2885</v>
      </c>
      <c r="D12" s="124">
        <v>4335</v>
      </c>
      <c r="E12" s="108">
        <v>0</v>
      </c>
      <c r="F12" s="124">
        <v>7220</v>
      </c>
    </row>
    <row r="13" spans="1:6" ht="13.95" customHeight="1" x14ac:dyDescent="0.25">
      <c r="B13" s="32" t="s">
        <v>36</v>
      </c>
      <c r="C13" s="113">
        <f>SUM(C9:C12)</f>
        <v>6662</v>
      </c>
      <c r="D13" s="125">
        <f t="shared" ref="D13:F13" si="0">SUM(D9:D12)</f>
        <v>10128</v>
      </c>
      <c r="E13" s="125">
        <f t="shared" si="0"/>
        <v>0</v>
      </c>
      <c r="F13" s="125">
        <f t="shared" si="0"/>
        <v>16790</v>
      </c>
    </row>
    <row r="14" spans="1:6" ht="13.95" customHeight="1" x14ac:dyDescent="0.25">
      <c r="A14" s="22" t="s">
        <v>571</v>
      </c>
      <c r="B14" s="26"/>
      <c r="C14" s="114"/>
      <c r="D14" s="121"/>
      <c r="E14" s="121"/>
      <c r="F14" s="121"/>
    </row>
    <row r="15" spans="1:6" ht="13.95" customHeight="1" x14ac:dyDescent="0.25">
      <c r="B15" s="23" t="s">
        <v>572</v>
      </c>
      <c r="C15" s="112">
        <v>128</v>
      </c>
      <c r="D15" s="124">
        <v>196</v>
      </c>
      <c r="E15" s="108">
        <v>0</v>
      </c>
      <c r="F15" s="124">
        <v>324</v>
      </c>
    </row>
    <row r="16" spans="1:6" s="41" customFormat="1" ht="13.95" customHeight="1" x14ac:dyDescent="0.25">
      <c r="A16" s="3"/>
      <c r="B16" s="32" t="s">
        <v>36</v>
      </c>
      <c r="C16" s="113">
        <f>SUM(C15)</f>
        <v>128</v>
      </c>
      <c r="D16" s="125">
        <f t="shared" ref="D16:F16" si="1">SUM(D15)</f>
        <v>196</v>
      </c>
      <c r="E16" s="130">
        <f t="shared" si="1"/>
        <v>0</v>
      </c>
      <c r="F16" s="125">
        <f t="shared" si="1"/>
        <v>324</v>
      </c>
    </row>
    <row r="17" spans="1:6" s="41" customFormat="1" ht="13.95" customHeight="1" x14ac:dyDescent="0.25">
      <c r="A17" s="22" t="s">
        <v>291</v>
      </c>
      <c r="B17" s="26"/>
      <c r="C17" s="114"/>
      <c r="D17" s="121"/>
      <c r="E17" s="108"/>
      <c r="F17" s="121"/>
    </row>
    <row r="18" spans="1:6" s="41" customFormat="1" ht="13.95" customHeight="1" x14ac:dyDescent="0.25">
      <c r="A18" s="3"/>
      <c r="B18" s="23" t="s">
        <v>291</v>
      </c>
      <c r="C18" s="112">
        <v>2912</v>
      </c>
      <c r="D18" s="124">
        <v>5318</v>
      </c>
      <c r="E18" s="124">
        <v>0</v>
      </c>
      <c r="F18" s="124">
        <v>8230</v>
      </c>
    </row>
    <row r="19" spans="1:6" s="41" customFormat="1" ht="13.95" customHeight="1" x14ac:dyDescent="0.25">
      <c r="A19" s="3"/>
      <c r="B19" s="23" t="s">
        <v>573</v>
      </c>
      <c r="C19" s="112">
        <v>2</v>
      </c>
      <c r="D19" s="124">
        <v>8</v>
      </c>
      <c r="E19" s="108">
        <v>0</v>
      </c>
      <c r="F19" s="108">
        <v>10</v>
      </c>
    </row>
    <row r="20" spans="1:6" s="41" customFormat="1" ht="13.95" customHeight="1" x14ac:dyDescent="0.25">
      <c r="A20" s="3"/>
      <c r="B20" s="23" t="s">
        <v>299</v>
      </c>
      <c r="C20" s="112">
        <v>1587</v>
      </c>
      <c r="D20" s="124">
        <v>2901</v>
      </c>
      <c r="E20" s="108">
        <v>0</v>
      </c>
      <c r="F20" s="108">
        <v>4488</v>
      </c>
    </row>
    <row r="21" spans="1:6" s="41" customFormat="1" ht="13.95" customHeight="1" x14ac:dyDescent="0.25">
      <c r="A21" s="3"/>
      <c r="B21" s="32" t="s">
        <v>36</v>
      </c>
      <c r="C21" s="113">
        <f>SUM(C18:C20)</f>
        <v>4501</v>
      </c>
      <c r="D21" s="125">
        <f t="shared" ref="D21:F21" si="2">SUM(D18:D20)</f>
        <v>8227</v>
      </c>
      <c r="E21" s="125">
        <f t="shared" si="2"/>
        <v>0</v>
      </c>
      <c r="F21" s="125">
        <f t="shared" si="2"/>
        <v>12728</v>
      </c>
    </row>
    <row r="22" spans="1:6" s="41" customFormat="1" ht="13.95" customHeight="1" x14ac:dyDescent="0.25">
      <c r="A22" s="22" t="s">
        <v>574</v>
      </c>
      <c r="B22" s="26"/>
      <c r="C22" s="114"/>
      <c r="D22" s="121"/>
      <c r="E22" s="121"/>
      <c r="F22" s="121"/>
    </row>
    <row r="23" spans="1:6" s="3" customFormat="1" ht="13.95" customHeight="1" x14ac:dyDescent="0.25">
      <c r="B23" s="23" t="s">
        <v>575</v>
      </c>
      <c r="C23" s="112">
        <v>190</v>
      </c>
      <c r="D23" s="124">
        <v>465</v>
      </c>
      <c r="E23" s="108">
        <v>0</v>
      </c>
      <c r="F23" s="108">
        <v>655</v>
      </c>
    </row>
    <row r="24" spans="1:6" ht="13.95" customHeight="1" x14ac:dyDescent="0.25">
      <c r="B24" s="23" t="s">
        <v>576</v>
      </c>
      <c r="C24" s="112">
        <v>590</v>
      </c>
      <c r="D24" s="124">
        <v>838</v>
      </c>
      <c r="E24" s="108">
        <v>1</v>
      </c>
      <c r="F24" s="108">
        <v>1429</v>
      </c>
    </row>
    <row r="25" spans="1:6" s="41" customFormat="1" ht="13.95" customHeight="1" x14ac:dyDescent="0.25">
      <c r="A25" s="3"/>
      <c r="B25" s="23" t="s">
        <v>577</v>
      </c>
      <c r="C25" s="112">
        <v>49</v>
      </c>
      <c r="D25" s="124">
        <v>152</v>
      </c>
      <c r="E25" s="108">
        <v>0</v>
      </c>
      <c r="F25" s="108">
        <v>201</v>
      </c>
    </row>
    <row r="26" spans="1:6" s="3" customFormat="1" ht="13.95" customHeight="1" x14ac:dyDescent="0.25">
      <c r="B26" s="23" t="s">
        <v>578</v>
      </c>
      <c r="C26" s="112">
        <v>73</v>
      </c>
      <c r="D26" s="124">
        <v>117</v>
      </c>
      <c r="E26" s="108">
        <v>0</v>
      </c>
      <c r="F26" s="108">
        <v>190</v>
      </c>
    </row>
    <row r="27" spans="1:6" ht="13.95" customHeight="1" x14ac:dyDescent="0.25">
      <c r="B27" s="23" t="s">
        <v>579</v>
      </c>
      <c r="C27" s="112">
        <v>201</v>
      </c>
      <c r="D27" s="124">
        <v>572</v>
      </c>
      <c r="E27" s="108">
        <v>0</v>
      </c>
      <c r="F27" s="108">
        <v>773</v>
      </c>
    </row>
    <row r="28" spans="1:6" ht="13.95" customHeight="1" x14ac:dyDescent="0.25">
      <c r="B28" s="23" t="s">
        <v>580</v>
      </c>
      <c r="C28" s="112">
        <v>99</v>
      </c>
      <c r="D28" s="124">
        <v>252</v>
      </c>
      <c r="E28" s="108">
        <v>0</v>
      </c>
      <c r="F28" s="108">
        <v>351</v>
      </c>
    </row>
    <row r="29" spans="1:6" ht="13.95" customHeight="1" x14ac:dyDescent="0.25">
      <c r="B29" s="23" t="s">
        <v>581</v>
      </c>
      <c r="C29" s="112">
        <v>1222</v>
      </c>
      <c r="D29" s="124">
        <v>1423</v>
      </c>
      <c r="E29" s="108">
        <v>1</v>
      </c>
      <c r="F29" s="108">
        <v>2646</v>
      </c>
    </row>
    <row r="30" spans="1:6" ht="13.95" customHeight="1" x14ac:dyDescent="0.25">
      <c r="B30" s="23" t="s">
        <v>582</v>
      </c>
      <c r="C30" s="112">
        <v>1548</v>
      </c>
      <c r="D30" s="124">
        <v>2185</v>
      </c>
      <c r="E30" s="108">
        <v>0</v>
      </c>
      <c r="F30" s="108">
        <v>3733</v>
      </c>
    </row>
    <row r="31" spans="1:6" ht="13.95" customHeight="1" x14ac:dyDescent="0.25">
      <c r="B31" s="23" t="s">
        <v>583</v>
      </c>
      <c r="C31" s="112">
        <v>132</v>
      </c>
      <c r="D31" s="124">
        <v>250</v>
      </c>
      <c r="E31" s="108">
        <v>0</v>
      </c>
      <c r="F31" s="108">
        <v>382</v>
      </c>
    </row>
    <row r="32" spans="1:6" ht="13.95" customHeight="1" x14ac:dyDescent="0.25">
      <c r="B32" s="23" t="s">
        <v>584</v>
      </c>
      <c r="C32" s="112">
        <v>113</v>
      </c>
      <c r="D32" s="124">
        <v>143</v>
      </c>
      <c r="E32" s="108">
        <v>0</v>
      </c>
      <c r="F32" s="108">
        <v>256</v>
      </c>
    </row>
    <row r="33" spans="1:6" ht="13.95" customHeight="1" x14ac:dyDescent="0.25">
      <c r="B33" s="23" t="s">
        <v>585</v>
      </c>
      <c r="C33" s="112">
        <v>162</v>
      </c>
      <c r="D33" s="124">
        <v>842</v>
      </c>
      <c r="E33" s="108">
        <v>0</v>
      </c>
      <c r="F33" s="108">
        <v>1004</v>
      </c>
    </row>
    <row r="34" spans="1:6" ht="13.95" customHeight="1" x14ac:dyDescent="0.25">
      <c r="B34" s="23" t="s">
        <v>586</v>
      </c>
      <c r="C34" s="112">
        <v>151</v>
      </c>
      <c r="D34" s="124">
        <v>283</v>
      </c>
      <c r="E34" s="108">
        <v>0</v>
      </c>
      <c r="F34" s="108">
        <v>434</v>
      </c>
    </row>
    <row r="35" spans="1:6" ht="13.95" customHeight="1" x14ac:dyDescent="0.25">
      <c r="B35" s="23" t="s">
        <v>587</v>
      </c>
      <c r="C35" s="112">
        <v>612</v>
      </c>
      <c r="D35" s="124">
        <v>488</v>
      </c>
      <c r="E35" s="108">
        <v>0</v>
      </c>
      <c r="F35" s="108">
        <v>1100</v>
      </c>
    </row>
    <row r="36" spans="1:6" ht="13.95" customHeight="1" x14ac:dyDescent="0.25">
      <c r="B36" s="23" t="s">
        <v>588</v>
      </c>
      <c r="C36" s="112">
        <v>27</v>
      </c>
      <c r="D36" s="124">
        <v>26</v>
      </c>
      <c r="E36" s="108">
        <v>0</v>
      </c>
      <c r="F36" s="108">
        <v>53</v>
      </c>
    </row>
    <row r="37" spans="1:6" ht="13.95" customHeight="1" x14ac:dyDescent="0.25">
      <c r="B37" s="23" t="s">
        <v>589</v>
      </c>
      <c r="C37" s="112">
        <v>141</v>
      </c>
      <c r="D37" s="124">
        <v>161</v>
      </c>
      <c r="E37" s="108">
        <v>0</v>
      </c>
      <c r="F37" s="108">
        <v>302</v>
      </c>
    </row>
    <row r="38" spans="1:6" ht="13.95" customHeight="1" x14ac:dyDescent="0.25">
      <c r="B38" s="32" t="s">
        <v>36</v>
      </c>
      <c r="C38" s="113">
        <f>SUM(C23:C37)</f>
        <v>5310</v>
      </c>
      <c r="D38" s="125">
        <f>SUM(D23:D37)</f>
        <v>8197</v>
      </c>
      <c r="E38" s="130">
        <f>SUM(E23:E37)</f>
        <v>2</v>
      </c>
      <c r="F38" s="125">
        <f>SUM(F23:F37)</f>
        <v>13509</v>
      </c>
    </row>
    <row r="39" spans="1:6" ht="13.95" customHeight="1" x14ac:dyDescent="0.25">
      <c r="A39" s="22" t="s">
        <v>590</v>
      </c>
      <c r="B39" s="26"/>
      <c r="C39" s="114"/>
      <c r="D39" s="121"/>
      <c r="E39" s="108"/>
      <c r="F39" s="121"/>
    </row>
    <row r="40" spans="1:6" ht="13.95" customHeight="1" x14ac:dyDescent="0.25">
      <c r="A40" s="22"/>
      <c r="B40" s="23" t="s">
        <v>591</v>
      </c>
      <c r="C40" s="112">
        <v>15</v>
      </c>
      <c r="D40" s="124">
        <v>14</v>
      </c>
      <c r="E40" s="108">
        <v>0</v>
      </c>
      <c r="F40" s="108">
        <v>29</v>
      </c>
    </row>
    <row r="41" spans="1:6" ht="13.95" customHeight="1" x14ac:dyDescent="0.25">
      <c r="B41" s="23" t="s">
        <v>592</v>
      </c>
      <c r="C41" s="112">
        <v>278</v>
      </c>
      <c r="D41" s="124">
        <v>352</v>
      </c>
      <c r="E41" s="108">
        <v>1</v>
      </c>
      <c r="F41" s="108">
        <v>631</v>
      </c>
    </row>
    <row r="42" spans="1:6" ht="13.95" customHeight="1" x14ac:dyDescent="0.25">
      <c r="B42" s="23" t="s">
        <v>593</v>
      </c>
      <c r="C42" s="112">
        <v>173</v>
      </c>
      <c r="D42" s="124">
        <v>192</v>
      </c>
      <c r="E42" s="108">
        <v>0</v>
      </c>
      <c r="F42" s="108">
        <v>365</v>
      </c>
    </row>
    <row r="43" spans="1:6" s="41" customFormat="1" ht="13.95" customHeight="1" x14ac:dyDescent="0.25">
      <c r="A43" s="3"/>
      <c r="B43" s="23" t="s">
        <v>594</v>
      </c>
      <c r="C43" s="112">
        <v>1162</v>
      </c>
      <c r="D43" s="124">
        <v>2101</v>
      </c>
      <c r="E43" s="108">
        <v>1</v>
      </c>
      <c r="F43" s="108">
        <v>3264</v>
      </c>
    </row>
    <row r="44" spans="1:6" s="41" customFormat="1" ht="13.95" customHeight="1" x14ac:dyDescent="0.25">
      <c r="A44" s="3"/>
      <c r="B44" s="32" t="s">
        <v>36</v>
      </c>
      <c r="C44" s="113">
        <f>SUM(C40:C43)</f>
        <v>1628</v>
      </c>
      <c r="D44" s="125">
        <f>SUM(D40:D43)</f>
        <v>2659</v>
      </c>
      <c r="E44" s="130">
        <f>SUM(E40:E43)</f>
        <v>2</v>
      </c>
      <c r="F44" s="125">
        <f>SUM(F40:F43)</f>
        <v>4289</v>
      </c>
    </row>
    <row r="45" spans="1:6" s="41" customFormat="1" ht="13.95" customHeight="1" x14ac:dyDescent="0.25">
      <c r="A45" s="22" t="s">
        <v>595</v>
      </c>
      <c r="B45" s="26"/>
      <c r="C45" s="114"/>
      <c r="D45" s="121"/>
      <c r="E45" s="108"/>
      <c r="F45" s="121"/>
    </row>
    <row r="46" spans="1:6" s="41" customFormat="1" ht="13.95" customHeight="1" x14ac:dyDescent="0.25">
      <c r="A46" s="22"/>
      <c r="B46" s="23" t="s">
        <v>596</v>
      </c>
      <c r="C46" s="112">
        <v>5496</v>
      </c>
      <c r="D46" s="124">
        <v>6106</v>
      </c>
      <c r="E46" s="124"/>
      <c r="F46" s="124">
        <v>11602</v>
      </c>
    </row>
    <row r="47" spans="1:6" ht="13.95" customHeight="1" x14ac:dyDescent="0.25">
      <c r="B47" s="23" t="s">
        <v>597</v>
      </c>
      <c r="C47" s="112">
        <v>356</v>
      </c>
      <c r="D47" s="124">
        <v>425</v>
      </c>
      <c r="E47" s="124"/>
      <c r="F47" s="124">
        <v>781</v>
      </c>
    </row>
    <row r="48" spans="1:6" ht="13.95" customHeight="1" x14ac:dyDescent="0.25">
      <c r="B48" s="32" t="s">
        <v>36</v>
      </c>
      <c r="C48" s="113">
        <f>SUM(C46:C47)</f>
        <v>5852</v>
      </c>
      <c r="D48" s="125">
        <f t="shared" ref="D48:F48" si="3">SUM(D46:D47)</f>
        <v>6531</v>
      </c>
      <c r="E48" s="125">
        <f t="shared" si="3"/>
        <v>0</v>
      </c>
      <c r="F48" s="125">
        <f t="shared" si="3"/>
        <v>12383</v>
      </c>
    </row>
    <row r="49" spans="1:9" ht="13.95" customHeight="1" x14ac:dyDescent="0.25">
      <c r="A49" s="22" t="s">
        <v>598</v>
      </c>
      <c r="B49" s="26"/>
      <c r="C49" s="114"/>
      <c r="D49" s="121"/>
      <c r="E49" s="121"/>
      <c r="F49" s="121"/>
    </row>
    <row r="50" spans="1:9" ht="13.95" customHeight="1" x14ac:dyDescent="0.25">
      <c r="B50" s="23" t="s">
        <v>599</v>
      </c>
      <c r="C50" s="112">
        <v>87</v>
      </c>
      <c r="D50" s="124">
        <v>137</v>
      </c>
      <c r="E50" s="108">
        <v>0</v>
      </c>
      <c r="F50" s="108">
        <v>224</v>
      </c>
    </row>
    <row r="51" spans="1:9" s="41" customFormat="1" ht="13.95" customHeight="1" x14ac:dyDescent="0.25">
      <c r="A51" s="3"/>
      <c r="B51" s="23" t="s">
        <v>600</v>
      </c>
      <c r="C51" s="112">
        <v>37</v>
      </c>
      <c r="D51" s="124">
        <v>69</v>
      </c>
      <c r="E51" s="108">
        <v>0</v>
      </c>
      <c r="F51" s="108">
        <v>106</v>
      </c>
    </row>
    <row r="52" spans="1:9" s="41" customFormat="1" ht="13.95" customHeight="1" x14ac:dyDescent="0.25">
      <c r="A52" s="3"/>
      <c r="B52" s="23" t="s">
        <v>601</v>
      </c>
      <c r="C52" s="112">
        <v>23</v>
      </c>
      <c r="D52" s="124">
        <v>26</v>
      </c>
      <c r="E52" s="108">
        <v>0</v>
      </c>
      <c r="F52" s="108">
        <v>49</v>
      </c>
    </row>
    <row r="53" spans="1:9" ht="13.95" customHeight="1" x14ac:dyDescent="0.25">
      <c r="B53" s="23" t="s">
        <v>602</v>
      </c>
      <c r="C53" s="112">
        <v>16</v>
      </c>
      <c r="D53" s="124">
        <v>28</v>
      </c>
      <c r="E53" s="108">
        <v>0</v>
      </c>
      <c r="F53" s="108">
        <v>44</v>
      </c>
    </row>
    <row r="54" spans="1:9" ht="13.95" customHeight="1" x14ac:dyDescent="0.25">
      <c r="B54" s="32" t="s">
        <v>36</v>
      </c>
      <c r="C54" s="113">
        <f>SUM(C50:C53)</f>
        <v>163</v>
      </c>
      <c r="D54" s="125">
        <f t="shared" ref="D54:F54" si="4">SUM(D50:D53)</f>
        <v>260</v>
      </c>
      <c r="E54" s="130">
        <f t="shared" si="4"/>
        <v>0</v>
      </c>
      <c r="F54" s="125">
        <f t="shared" si="4"/>
        <v>423</v>
      </c>
    </row>
    <row r="55" spans="1:9" ht="13.95" customHeight="1" x14ac:dyDescent="0.25">
      <c r="A55" s="22" t="s">
        <v>603</v>
      </c>
      <c r="B55" s="26"/>
      <c r="C55" s="114"/>
      <c r="D55" s="121"/>
      <c r="E55" s="108"/>
      <c r="F55" s="121"/>
    </row>
    <row r="56" spans="1:9" s="3" customFormat="1" ht="13.95" customHeight="1" x14ac:dyDescent="0.25">
      <c r="B56" s="23" t="s">
        <v>604</v>
      </c>
      <c r="C56" s="112">
        <v>115</v>
      </c>
      <c r="D56" s="124">
        <v>6</v>
      </c>
      <c r="E56" s="124">
        <v>0</v>
      </c>
      <c r="F56" s="124">
        <v>121</v>
      </c>
    </row>
    <row r="57" spans="1:9" s="3" customFormat="1" ht="13.95" customHeight="1" x14ac:dyDescent="0.25">
      <c r="B57" s="23" t="s">
        <v>605</v>
      </c>
      <c r="C57" s="112">
        <v>1269</v>
      </c>
      <c r="D57" s="124">
        <v>1219</v>
      </c>
      <c r="E57" s="124">
        <v>0</v>
      </c>
      <c r="F57" s="124">
        <v>2488</v>
      </c>
    </row>
    <row r="58" spans="1:9" ht="13.95" customHeight="1" x14ac:dyDescent="0.25">
      <c r="B58" s="23" t="s">
        <v>606</v>
      </c>
      <c r="C58" s="112">
        <v>30</v>
      </c>
      <c r="D58" s="124">
        <v>23</v>
      </c>
      <c r="E58" s="124">
        <v>0</v>
      </c>
      <c r="F58" s="124">
        <v>53</v>
      </c>
    </row>
    <row r="59" spans="1:9" ht="13.95" customHeight="1" x14ac:dyDescent="0.25">
      <c r="B59" s="23" t="s">
        <v>607</v>
      </c>
      <c r="C59" s="112">
        <v>92</v>
      </c>
      <c r="D59" s="124">
        <v>128</v>
      </c>
      <c r="E59" s="124">
        <v>0</v>
      </c>
      <c r="F59" s="124">
        <v>220</v>
      </c>
      <c r="I59" s="38"/>
    </row>
    <row r="60" spans="1:9" ht="13.95" customHeight="1" x14ac:dyDescent="0.25">
      <c r="B60" s="23" t="s">
        <v>608</v>
      </c>
      <c r="C60" s="112">
        <v>9</v>
      </c>
      <c r="D60" s="124">
        <v>9</v>
      </c>
      <c r="E60" s="124">
        <v>0</v>
      </c>
      <c r="F60" s="124">
        <v>18</v>
      </c>
    </row>
    <row r="61" spans="1:9" ht="13.95" customHeight="1" x14ac:dyDescent="0.25">
      <c r="B61" s="32" t="s">
        <v>36</v>
      </c>
      <c r="C61" s="113">
        <f>SUM(C56:C60)</f>
        <v>1515</v>
      </c>
      <c r="D61" s="125">
        <f t="shared" ref="D61:F61" si="5">SUM(D56:D60)</f>
        <v>1385</v>
      </c>
      <c r="E61" s="125">
        <f t="shared" si="5"/>
        <v>0</v>
      </c>
      <c r="F61" s="125">
        <f t="shared" si="5"/>
        <v>2900</v>
      </c>
    </row>
    <row r="62" spans="1:9" ht="13.95" customHeight="1" x14ac:dyDescent="0.25">
      <c r="A62" s="2"/>
      <c r="B62" s="32" t="s">
        <v>66</v>
      </c>
      <c r="C62" s="158">
        <f>SUM(C61,C54,C48,C44,C38,C21,C16,C13)</f>
        <v>25759</v>
      </c>
      <c r="D62" s="162">
        <f>SUM(D61,D54,D48,D44,D38,D21,D16,D13)</f>
        <v>37583</v>
      </c>
      <c r="E62" s="162">
        <f>SUM(E61,E54,E48,E44,E38,E21,E16,E13)</f>
        <v>4</v>
      </c>
      <c r="F62" s="162">
        <f>SUM(F61,F54,F48,F44,F38,F21,F16,F13)</f>
        <v>63346</v>
      </c>
    </row>
    <row r="63" spans="1:9" ht="13.95" customHeight="1" x14ac:dyDescent="0.25">
      <c r="A63" s="2"/>
      <c r="B63" s="44"/>
      <c r="C63" s="134"/>
      <c r="D63" s="134"/>
      <c r="E63" s="134"/>
      <c r="F63" s="134"/>
    </row>
    <row r="64" spans="1:9" ht="42.6" customHeight="1" x14ac:dyDescent="0.25">
      <c r="A64" s="186" t="s">
        <v>609</v>
      </c>
      <c r="B64" s="186"/>
      <c r="C64" s="186"/>
      <c r="D64" s="186"/>
      <c r="E64" s="186"/>
      <c r="F64" s="186"/>
    </row>
    <row r="65" spans="1:6" ht="13.95" customHeight="1" x14ac:dyDescent="0.25">
      <c r="A65" s="182" t="s">
        <v>468</v>
      </c>
      <c r="B65" s="182"/>
      <c r="C65" s="182"/>
      <c r="D65" s="182"/>
      <c r="E65" s="182"/>
      <c r="F65" s="182"/>
    </row>
  </sheetData>
  <mergeCells count="4">
    <mergeCell ref="A2:F2"/>
    <mergeCell ref="A4:F4"/>
    <mergeCell ref="A64:F64"/>
    <mergeCell ref="A65:F65"/>
  </mergeCells>
  <printOptions horizontalCentered="1"/>
  <pageMargins left="0.39370078740157483" right="0.39370078740157483" top="0.59055118110236227" bottom="0.59055118110236227" header="0.51181102362204722" footer="0.51181102362204722"/>
  <pageSetup paperSize="9" scale="92" orientation="portrait"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2CFF-A5FB-4E55-92D5-6C32B2610ABF}">
  <dimension ref="A1:E18"/>
  <sheetViews>
    <sheetView zoomScaleNormal="100" workbookViewId="0"/>
  </sheetViews>
  <sheetFormatPr defaultRowHeight="13.2" x14ac:dyDescent="0.25"/>
  <cols>
    <col min="1" max="1" width="42.6640625" style="2" customWidth="1"/>
    <col min="2" max="5" width="10.33203125" style="49" customWidth="1"/>
    <col min="6" max="256" width="8.88671875" style="2"/>
    <col min="257" max="257" width="42.6640625" style="2" customWidth="1"/>
    <col min="258" max="261" width="10.33203125" style="2" customWidth="1"/>
    <col min="262" max="512" width="8.88671875" style="2"/>
    <col min="513" max="513" width="42.6640625" style="2" customWidth="1"/>
    <col min="514" max="517" width="10.33203125" style="2" customWidth="1"/>
    <col min="518" max="768" width="8.88671875" style="2"/>
    <col min="769" max="769" width="42.6640625" style="2" customWidth="1"/>
    <col min="770" max="773" width="10.33203125" style="2" customWidth="1"/>
    <col min="774" max="1024" width="8.88671875" style="2"/>
    <col min="1025" max="1025" width="42.6640625" style="2" customWidth="1"/>
    <col min="1026" max="1029" width="10.33203125" style="2" customWidth="1"/>
    <col min="1030" max="1280" width="8.88671875" style="2"/>
    <col min="1281" max="1281" width="42.6640625" style="2" customWidth="1"/>
    <col min="1282" max="1285" width="10.33203125" style="2" customWidth="1"/>
    <col min="1286" max="1536" width="8.88671875" style="2"/>
    <col min="1537" max="1537" width="42.6640625" style="2" customWidth="1"/>
    <col min="1538" max="1541" width="10.33203125" style="2" customWidth="1"/>
    <col min="1542" max="1792" width="8.88671875" style="2"/>
    <col min="1793" max="1793" width="42.6640625" style="2" customWidth="1"/>
    <col min="1794" max="1797" width="10.33203125" style="2" customWidth="1"/>
    <col min="1798" max="2048" width="8.88671875" style="2"/>
    <col min="2049" max="2049" width="42.6640625" style="2" customWidth="1"/>
    <col min="2050" max="2053" width="10.33203125" style="2" customWidth="1"/>
    <col min="2054" max="2304" width="8.88671875" style="2"/>
    <col min="2305" max="2305" width="42.6640625" style="2" customWidth="1"/>
    <col min="2306" max="2309" width="10.33203125" style="2" customWidth="1"/>
    <col min="2310" max="2560" width="8.88671875" style="2"/>
    <col min="2561" max="2561" width="42.6640625" style="2" customWidth="1"/>
    <col min="2562" max="2565" width="10.33203125" style="2" customWidth="1"/>
    <col min="2566" max="2816" width="8.88671875" style="2"/>
    <col min="2817" max="2817" width="42.6640625" style="2" customWidth="1"/>
    <col min="2818" max="2821" width="10.33203125" style="2" customWidth="1"/>
    <col min="2822" max="3072" width="8.88671875" style="2"/>
    <col min="3073" max="3073" width="42.6640625" style="2" customWidth="1"/>
    <col min="3074" max="3077" width="10.33203125" style="2" customWidth="1"/>
    <col min="3078" max="3328" width="8.88671875" style="2"/>
    <col min="3329" max="3329" width="42.6640625" style="2" customWidth="1"/>
    <col min="3330" max="3333" width="10.33203125" style="2" customWidth="1"/>
    <col min="3334" max="3584" width="8.88671875" style="2"/>
    <col min="3585" max="3585" width="42.6640625" style="2" customWidth="1"/>
    <col min="3586" max="3589" width="10.33203125" style="2" customWidth="1"/>
    <col min="3590" max="3840" width="8.88671875" style="2"/>
    <col min="3841" max="3841" width="42.6640625" style="2" customWidth="1"/>
    <col min="3842" max="3845" width="10.33203125" style="2" customWidth="1"/>
    <col min="3846" max="4096" width="8.88671875" style="2"/>
    <col min="4097" max="4097" width="42.6640625" style="2" customWidth="1"/>
    <col min="4098" max="4101" width="10.33203125" style="2" customWidth="1"/>
    <col min="4102" max="4352" width="8.88671875" style="2"/>
    <col min="4353" max="4353" width="42.6640625" style="2" customWidth="1"/>
    <col min="4354" max="4357" width="10.33203125" style="2" customWidth="1"/>
    <col min="4358" max="4608" width="8.88671875" style="2"/>
    <col min="4609" max="4609" width="42.6640625" style="2" customWidth="1"/>
    <col min="4610" max="4613" width="10.33203125" style="2" customWidth="1"/>
    <col min="4614" max="4864" width="8.88671875" style="2"/>
    <col min="4865" max="4865" width="42.6640625" style="2" customWidth="1"/>
    <col min="4866" max="4869" width="10.33203125" style="2" customWidth="1"/>
    <col min="4870" max="5120" width="8.88671875" style="2"/>
    <col min="5121" max="5121" width="42.6640625" style="2" customWidth="1"/>
    <col min="5122" max="5125" width="10.33203125" style="2" customWidth="1"/>
    <col min="5126" max="5376" width="8.88671875" style="2"/>
    <col min="5377" max="5377" width="42.6640625" style="2" customWidth="1"/>
    <col min="5378" max="5381" width="10.33203125" style="2" customWidth="1"/>
    <col min="5382" max="5632" width="8.88671875" style="2"/>
    <col min="5633" max="5633" width="42.6640625" style="2" customWidth="1"/>
    <col min="5634" max="5637" width="10.33203125" style="2" customWidth="1"/>
    <col min="5638" max="5888" width="8.88671875" style="2"/>
    <col min="5889" max="5889" width="42.6640625" style="2" customWidth="1"/>
    <col min="5890" max="5893" width="10.33203125" style="2" customWidth="1"/>
    <col min="5894" max="6144" width="8.88671875" style="2"/>
    <col min="6145" max="6145" width="42.6640625" style="2" customWidth="1"/>
    <col min="6146" max="6149" width="10.33203125" style="2" customWidth="1"/>
    <col min="6150" max="6400" width="8.88671875" style="2"/>
    <col min="6401" max="6401" width="42.6640625" style="2" customWidth="1"/>
    <col min="6402" max="6405" width="10.33203125" style="2" customWidth="1"/>
    <col min="6406" max="6656" width="8.88671875" style="2"/>
    <col min="6657" max="6657" width="42.6640625" style="2" customWidth="1"/>
    <col min="6658" max="6661" width="10.33203125" style="2" customWidth="1"/>
    <col min="6662" max="6912" width="8.88671875" style="2"/>
    <col min="6913" max="6913" width="42.6640625" style="2" customWidth="1"/>
    <col min="6914" max="6917" width="10.33203125" style="2" customWidth="1"/>
    <col min="6918" max="7168" width="8.88671875" style="2"/>
    <col min="7169" max="7169" width="42.6640625" style="2" customWidth="1"/>
    <col min="7170" max="7173" width="10.33203125" style="2" customWidth="1"/>
    <col min="7174" max="7424" width="8.88671875" style="2"/>
    <col min="7425" max="7425" width="42.6640625" style="2" customWidth="1"/>
    <col min="7426" max="7429" width="10.33203125" style="2" customWidth="1"/>
    <col min="7430" max="7680" width="8.88671875" style="2"/>
    <col min="7681" max="7681" width="42.6640625" style="2" customWidth="1"/>
    <col min="7682" max="7685" width="10.33203125" style="2" customWidth="1"/>
    <col min="7686" max="7936" width="8.88671875" style="2"/>
    <col min="7937" max="7937" width="42.6640625" style="2" customWidth="1"/>
    <col min="7938" max="7941" width="10.33203125" style="2" customWidth="1"/>
    <col min="7942" max="8192" width="8.88671875" style="2"/>
    <col min="8193" max="8193" width="42.6640625" style="2" customWidth="1"/>
    <col min="8194" max="8197" width="10.33203125" style="2" customWidth="1"/>
    <col min="8198" max="8448" width="8.88671875" style="2"/>
    <col min="8449" max="8449" width="42.6640625" style="2" customWidth="1"/>
    <col min="8450" max="8453" width="10.33203125" style="2" customWidth="1"/>
    <col min="8454" max="8704" width="8.88671875" style="2"/>
    <col min="8705" max="8705" width="42.6640625" style="2" customWidth="1"/>
    <col min="8706" max="8709" width="10.33203125" style="2" customWidth="1"/>
    <col min="8710" max="8960" width="8.88671875" style="2"/>
    <col min="8961" max="8961" width="42.6640625" style="2" customWidth="1"/>
    <col min="8962" max="8965" width="10.33203125" style="2" customWidth="1"/>
    <col min="8966" max="9216" width="8.88671875" style="2"/>
    <col min="9217" max="9217" width="42.6640625" style="2" customWidth="1"/>
    <col min="9218" max="9221" width="10.33203125" style="2" customWidth="1"/>
    <col min="9222" max="9472" width="8.88671875" style="2"/>
    <col min="9473" max="9473" width="42.6640625" style="2" customWidth="1"/>
    <col min="9474" max="9477" width="10.33203125" style="2" customWidth="1"/>
    <col min="9478" max="9728" width="8.88671875" style="2"/>
    <col min="9729" max="9729" width="42.6640625" style="2" customWidth="1"/>
    <col min="9730" max="9733" width="10.33203125" style="2" customWidth="1"/>
    <col min="9734" max="9984" width="8.88671875" style="2"/>
    <col min="9985" max="9985" width="42.6640625" style="2" customWidth="1"/>
    <col min="9986" max="9989" width="10.33203125" style="2" customWidth="1"/>
    <col min="9990" max="10240" width="8.88671875" style="2"/>
    <col min="10241" max="10241" width="42.6640625" style="2" customWidth="1"/>
    <col min="10242" max="10245" width="10.33203125" style="2" customWidth="1"/>
    <col min="10246" max="10496" width="8.88671875" style="2"/>
    <col min="10497" max="10497" width="42.6640625" style="2" customWidth="1"/>
    <col min="10498" max="10501" width="10.33203125" style="2" customWidth="1"/>
    <col min="10502" max="10752" width="8.88671875" style="2"/>
    <col min="10753" max="10753" width="42.6640625" style="2" customWidth="1"/>
    <col min="10754" max="10757" width="10.33203125" style="2" customWidth="1"/>
    <col min="10758" max="11008" width="8.88671875" style="2"/>
    <col min="11009" max="11009" width="42.6640625" style="2" customWidth="1"/>
    <col min="11010" max="11013" width="10.33203125" style="2" customWidth="1"/>
    <col min="11014" max="11264" width="8.88671875" style="2"/>
    <col min="11265" max="11265" width="42.6640625" style="2" customWidth="1"/>
    <col min="11266" max="11269" width="10.33203125" style="2" customWidth="1"/>
    <col min="11270" max="11520" width="8.88671875" style="2"/>
    <col min="11521" max="11521" width="42.6640625" style="2" customWidth="1"/>
    <col min="11522" max="11525" width="10.33203125" style="2" customWidth="1"/>
    <col min="11526" max="11776" width="8.88671875" style="2"/>
    <col min="11777" max="11777" width="42.6640625" style="2" customWidth="1"/>
    <col min="11778" max="11781" width="10.33203125" style="2" customWidth="1"/>
    <col min="11782" max="12032" width="8.88671875" style="2"/>
    <col min="12033" max="12033" width="42.6640625" style="2" customWidth="1"/>
    <col min="12034" max="12037" width="10.33203125" style="2" customWidth="1"/>
    <col min="12038" max="12288" width="8.88671875" style="2"/>
    <col min="12289" max="12289" width="42.6640625" style="2" customWidth="1"/>
    <col min="12290" max="12293" width="10.33203125" style="2" customWidth="1"/>
    <col min="12294" max="12544" width="8.88671875" style="2"/>
    <col min="12545" max="12545" width="42.6640625" style="2" customWidth="1"/>
    <col min="12546" max="12549" width="10.33203125" style="2" customWidth="1"/>
    <col min="12550" max="12800" width="8.88671875" style="2"/>
    <col min="12801" max="12801" width="42.6640625" style="2" customWidth="1"/>
    <col min="12802" max="12805" width="10.33203125" style="2" customWidth="1"/>
    <col min="12806" max="13056" width="8.88671875" style="2"/>
    <col min="13057" max="13057" width="42.6640625" style="2" customWidth="1"/>
    <col min="13058" max="13061" width="10.33203125" style="2" customWidth="1"/>
    <col min="13062" max="13312" width="8.88671875" style="2"/>
    <col min="13313" max="13313" width="42.6640625" style="2" customWidth="1"/>
    <col min="13314" max="13317" width="10.33203125" style="2" customWidth="1"/>
    <col min="13318" max="13568" width="8.88671875" style="2"/>
    <col min="13569" max="13569" width="42.6640625" style="2" customWidth="1"/>
    <col min="13570" max="13573" width="10.33203125" style="2" customWidth="1"/>
    <col min="13574" max="13824" width="8.88671875" style="2"/>
    <col min="13825" max="13825" width="42.6640625" style="2" customWidth="1"/>
    <col min="13826" max="13829" width="10.33203125" style="2" customWidth="1"/>
    <col min="13830" max="14080" width="8.88671875" style="2"/>
    <col min="14081" max="14081" width="42.6640625" style="2" customWidth="1"/>
    <col min="14082" max="14085" width="10.33203125" style="2" customWidth="1"/>
    <col min="14086" max="14336" width="8.88671875" style="2"/>
    <col min="14337" max="14337" width="42.6640625" style="2" customWidth="1"/>
    <col min="14338" max="14341" width="10.33203125" style="2" customWidth="1"/>
    <col min="14342" max="14592" width="8.88671875" style="2"/>
    <col min="14593" max="14593" width="42.6640625" style="2" customWidth="1"/>
    <col min="14594" max="14597" width="10.33203125" style="2" customWidth="1"/>
    <col min="14598" max="14848" width="8.88671875" style="2"/>
    <col min="14849" max="14849" width="42.6640625" style="2" customWidth="1"/>
    <col min="14850" max="14853" width="10.33203125" style="2" customWidth="1"/>
    <col min="14854" max="15104" width="8.88671875" style="2"/>
    <col min="15105" max="15105" width="42.6640625" style="2" customWidth="1"/>
    <col min="15106" max="15109" width="10.33203125" style="2" customWidth="1"/>
    <col min="15110" max="15360" width="8.88671875" style="2"/>
    <col min="15361" max="15361" width="42.6640625" style="2" customWidth="1"/>
    <col min="15362" max="15365" width="10.33203125" style="2" customWidth="1"/>
    <col min="15366" max="15616" width="8.88671875" style="2"/>
    <col min="15617" max="15617" width="42.6640625" style="2" customWidth="1"/>
    <col min="15618" max="15621" width="10.33203125" style="2" customWidth="1"/>
    <col min="15622" max="15872" width="8.88671875" style="2"/>
    <col min="15873" max="15873" width="42.6640625" style="2" customWidth="1"/>
    <col min="15874" max="15877" width="10.33203125" style="2" customWidth="1"/>
    <col min="15878" max="16128" width="8.88671875" style="2"/>
    <col min="16129" max="16129" width="42.6640625" style="2" customWidth="1"/>
    <col min="16130" max="16133" width="10.33203125" style="2" customWidth="1"/>
    <col min="16134" max="16384" width="8.88671875" style="2"/>
  </cols>
  <sheetData>
    <row r="1" spans="1:5" ht="12.75" customHeight="1" x14ac:dyDescent="0.25">
      <c r="A1" s="3" t="str">
        <f>INHOUD!A2</f>
        <v>Schooljaar 2021-2022</v>
      </c>
    </row>
    <row r="2" spans="1:5" ht="12.75" customHeight="1" x14ac:dyDescent="0.25">
      <c r="A2" s="179" t="s">
        <v>13</v>
      </c>
      <c r="B2" s="179"/>
      <c r="C2" s="179"/>
      <c r="D2" s="179"/>
      <c r="E2" s="179"/>
    </row>
    <row r="3" spans="1:5" ht="12.75" customHeight="1" x14ac:dyDescent="0.25">
      <c r="A3" s="55"/>
      <c r="B3" s="50"/>
      <c r="C3" s="50"/>
      <c r="D3" s="50"/>
      <c r="E3" s="50"/>
    </row>
    <row r="4" spans="1:5" ht="12.75" customHeight="1" x14ac:dyDescent="0.25">
      <c r="A4" s="179" t="s">
        <v>610</v>
      </c>
      <c r="B4" s="179"/>
      <c r="C4" s="179"/>
      <c r="D4" s="179"/>
      <c r="E4" s="179"/>
    </row>
    <row r="5" spans="1:5" ht="12.75" customHeight="1" thickBot="1" x14ac:dyDescent="0.3"/>
    <row r="6" spans="1:5" ht="15" customHeight="1" x14ac:dyDescent="0.25">
      <c r="A6" s="56" t="s">
        <v>565</v>
      </c>
      <c r="B6" s="57" t="s">
        <v>86</v>
      </c>
      <c r="C6" s="58" t="s">
        <v>87</v>
      </c>
      <c r="D6" s="58" t="s">
        <v>476</v>
      </c>
      <c r="E6" s="58" t="s">
        <v>89</v>
      </c>
    </row>
    <row r="7" spans="1:5" ht="14.4" customHeight="1" x14ac:dyDescent="0.25">
      <c r="A7" s="23" t="s">
        <v>566</v>
      </c>
      <c r="B7" s="112">
        <v>6662</v>
      </c>
      <c r="C7" s="124">
        <v>10128</v>
      </c>
      <c r="D7" s="124">
        <v>0</v>
      </c>
      <c r="E7" s="73">
        <v>16790</v>
      </c>
    </row>
    <row r="8" spans="1:5" s="41" customFormat="1" x14ac:dyDescent="0.25">
      <c r="A8" s="23" t="s">
        <v>571</v>
      </c>
      <c r="B8" s="112">
        <v>128</v>
      </c>
      <c r="C8" s="124">
        <v>196</v>
      </c>
      <c r="D8" s="108">
        <v>0</v>
      </c>
      <c r="E8" s="73">
        <v>324</v>
      </c>
    </row>
    <row r="9" spans="1:5" s="3" customFormat="1" x14ac:dyDescent="0.25">
      <c r="A9" s="23" t="s">
        <v>291</v>
      </c>
      <c r="B9" s="112">
        <v>4501</v>
      </c>
      <c r="C9" s="124">
        <v>8227</v>
      </c>
      <c r="D9" s="124">
        <v>0</v>
      </c>
      <c r="E9" s="73">
        <v>12728</v>
      </c>
    </row>
    <row r="10" spans="1:5" s="3" customFormat="1" x14ac:dyDescent="0.25">
      <c r="A10" s="23" t="s">
        <v>574</v>
      </c>
      <c r="B10" s="112">
        <v>5310</v>
      </c>
      <c r="C10" s="124">
        <v>8197</v>
      </c>
      <c r="D10" s="108">
        <v>2</v>
      </c>
      <c r="E10" s="73">
        <v>13509</v>
      </c>
    </row>
    <row r="11" spans="1:5" s="41" customFormat="1" x14ac:dyDescent="0.25">
      <c r="A11" s="23" t="s">
        <v>590</v>
      </c>
      <c r="B11" s="112">
        <v>1628</v>
      </c>
      <c r="C11" s="124">
        <v>2659</v>
      </c>
      <c r="D11" s="108">
        <v>2</v>
      </c>
      <c r="E11" s="73">
        <v>4289</v>
      </c>
    </row>
    <row r="12" spans="1:5" s="41" customFormat="1" x14ac:dyDescent="0.25">
      <c r="A12" s="23" t="s">
        <v>595</v>
      </c>
      <c r="B12" s="112">
        <v>5852</v>
      </c>
      <c r="C12" s="124">
        <v>6531</v>
      </c>
      <c r="D12" s="124">
        <v>0</v>
      </c>
      <c r="E12" s="73">
        <v>12383</v>
      </c>
    </row>
    <row r="13" spans="1:5" s="3" customFormat="1" x14ac:dyDescent="0.25">
      <c r="A13" s="23" t="s">
        <v>598</v>
      </c>
      <c r="B13" s="112">
        <v>163</v>
      </c>
      <c r="C13" s="124">
        <v>260</v>
      </c>
      <c r="D13" s="108">
        <v>0</v>
      </c>
      <c r="E13" s="73">
        <v>423</v>
      </c>
    </row>
    <row r="14" spans="1:5" s="41" customFormat="1" x14ac:dyDescent="0.25">
      <c r="A14" s="23" t="s">
        <v>603</v>
      </c>
      <c r="B14" s="112">
        <v>1515</v>
      </c>
      <c r="C14" s="124">
        <v>1385</v>
      </c>
      <c r="D14" s="124">
        <v>0</v>
      </c>
      <c r="E14" s="73">
        <v>2900</v>
      </c>
    </row>
    <row r="15" spans="1:5" s="41" customFormat="1" x14ac:dyDescent="0.25">
      <c r="A15" s="32" t="s">
        <v>36</v>
      </c>
      <c r="B15" s="163">
        <f>SUM(B7:B14)</f>
        <v>25759</v>
      </c>
      <c r="C15" s="132">
        <f t="shared" ref="C15:E15" si="0">SUM(C7:C14)</f>
        <v>37583</v>
      </c>
      <c r="D15" s="132">
        <f t="shared" si="0"/>
        <v>4</v>
      </c>
      <c r="E15" s="72">
        <f t="shared" si="0"/>
        <v>63346</v>
      </c>
    </row>
    <row r="17" spans="1:5" ht="60" customHeight="1" x14ac:dyDescent="0.25">
      <c r="A17" s="186" t="s">
        <v>609</v>
      </c>
      <c r="B17" s="186"/>
      <c r="C17" s="186"/>
      <c r="D17" s="186"/>
      <c r="E17" s="186"/>
    </row>
    <row r="18" spans="1:5" ht="13.2" customHeight="1" x14ac:dyDescent="0.25">
      <c r="A18" s="182" t="s">
        <v>468</v>
      </c>
      <c r="B18" s="182"/>
      <c r="C18" s="182"/>
      <c r="D18" s="182"/>
      <c r="E18" s="182"/>
    </row>
  </sheetData>
  <mergeCells count="4">
    <mergeCell ref="A2:E2"/>
    <mergeCell ref="A4:E4"/>
    <mergeCell ref="A17:E17"/>
    <mergeCell ref="A18:E18"/>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A003-5E63-4A14-8174-4AD87B3145D1}">
  <sheetPr>
    <pageSetUpPr fitToPage="1"/>
  </sheetPr>
  <dimension ref="A1:F22"/>
  <sheetViews>
    <sheetView workbookViewId="0"/>
  </sheetViews>
  <sheetFormatPr defaultRowHeight="13.2" x14ac:dyDescent="0.25"/>
  <cols>
    <col min="1" max="1" width="43.44140625" style="2" customWidth="1"/>
    <col min="2" max="5" width="12.33203125" style="2" customWidth="1"/>
    <col min="6" max="256" width="8.88671875" style="2"/>
    <col min="257" max="257" width="43.44140625" style="2" customWidth="1"/>
    <col min="258" max="261" width="12.33203125" style="2" customWidth="1"/>
    <col min="262" max="512" width="8.88671875" style="2"/>
    <col min="513" max="513" width="43.44140625" style="2" customWidth="1"/>
    <col min="514" max="517" width="12.33203125" style="2" customWidth="1"/>
    <col min="518" max="768" width="8.88671875" style="2"/>
    <col min="769" max="769" width="43.44140625" style="2" customWidth="1"/>
    <col min="770" max="773" width="12.33203125" style="2" customWidth="1"/>
    <col min="774" max="1024" width="8.88671875" style="2"/>
    <col min="1025" max="1025" width="43.44140625" style="2" customWidth="1"/>
    <col min="1026" max="1029" width="12.33203125" style="2" customWidth="1"/>
    <col min="1030" max="1280" width="8.88671875" style="2"/>
    <col min="1281" max="1281" width="43.44140625" style="2" customWidth="1"/>
    <col min="1282" max="1285" width="12.33203125" style="2" customWidth="1"/>
    <col min="1286" max="1536" width="8.88671875" style="2"/>
    <col min="1537" max="1537" width="43.44140625" style="2" customWidth="1"/>
    <col min="1538" max="1541" width="12.33203125" style="2" customWidth="1"/>
    <col min="1542" max="1792" width="8.88671875" style="2"/>
    <col min="1793" max="1793" width="43.44140625" style="2" customWidth="1"/>
    <col min="1794" max="1797" width="12.33203125" style="2" customWidth="1"/>
    <col min="1798" max="2048" width="8.88671875" style="2"/>
    <col min="2049" max="2049" width="43.44140625" style="2" customWidth="1"/>
    <col min="2050" max="2053" width="12.33203125" style="2" customWidth="1"/>
    <col min="2054" max="2304" width="8.88671875" style="2"/>
    <col min="2305" max="2305" width="43.44140625" style="2" customWidth="1"/>
    <col min="2306" max="2309" width="12.33203125" style="2" customWidth="1"/>
    <col min="2310" max="2560" width="8.88671875" style="2"/>
    <col min="2561" max="2561" width="43.44140625" style="2" customWidth="1"/>
    <col min="2562" max="2565" width="12.33203125" style="2" customWidth="1"/>
    <col min="2566" max="2816" width="8.88671875" style="2"/>
    <col min="2817" max="2817" width="43.44140625" style="2" customWidth="1"/>
    <col min="2818" max="2821" width="12.33203125" style="2" customWidth="1"/>
    <col min="2822" max="3072" width="8.88671875" style="2"/>
    <col min="3073" max="3073" width="43.44140625" style="2" customWidth="1"/>
    <col min="3074" max="3077" width="12.33203125" style="2" customWidth="1"/>
    <col min="3078" max="3328" width="8.88671875" style="2"/>
    <col min="3329" max="3329" width="43.44140625" style="2" customWidth="1"/>
    <col min="3330" max="3333" width="12.33203125" style="2" customWidth="1"/>
    <col min="3334" max="3584" width="8.88671875" style="2"/>
    <col min="3585" max="3585" width="43.44140625" style="2" customWidth="1"/>
    <col min="3586" max="3589" width="12.33203125" style="2" customWidth="1"/>
    <col min="3590" max="3840" width="8.88671875" style="2"/>
    <col min="3841" max="3841" width="43.44140625" style="2" customWidth="1"/>
    <col min="3842" max="3845" width="12.33203125" style="2" customWidth="1"/>
    <col min="3846" max="4096" width="8.88671875" style="2"/>
    <col min="4097" max="4097" width="43.44140625" style="2" customWidth="1"/>
    <col min="4098" max="4101" width="12.33203125" style="2" customWidth="1"/>
    <col min="4102" max="4352" width="8.88671875" style="2"/>
    <col min="4353" max="4353" width="43.44140625" style="2" customWidth="1"/>
    <col min="4354" max="4357" width="12.33203125" style="2" customWidth="1"/>
    <col min="4358" max="4608" width="8.88671875" style="2"/>
    <col min="4609" max="4609" width="43.44140625" style="2" customWidth="1"/>
    <col min="4610" max="4613" width="12.33203125" style="2" customWidth="1"/>
    <col min="4614" max="4864" width="8.88671875" style="2"/>
    <col min="4865" max="4865" width="43.44140625" style="2" customWidth="1"/>
    <col min="4866" max="4869" width="12.33203125" style="2" customWidth="1"/>
    <col min="4870" max="5120" width="8.88671875" style="2"/>
    <col min="5121" max="5121" width="43.44140625" style="2" customWidth="1"/>
    <col min="5122" max="5125" width="12.33203125" style="2" customWidth="1"/>
    <col min="5126" max="5376" width="8.88671875" style="2"/>
    <col min="5377" max="5377" width="43.44140625" style="2" customWidth="1"/>
    <col min="5378" max="5381" width="12.33203125" style="2" customWidth="1"/>
    <col min="5382" max="5632" width="8.88671875" style="2"/>
    <col min="5633" max="5633" width="43.44140625" style="2" customWidth="1"/>
    <col min="5634" max="5637" width="12.33203125" style="2" customWidth="1"/>
    <col min="5638" max="5888" width="8.88671875" style="2"/>
    <col min="5889" max="5889" width="43.44140625" style="2" customWidth="1"/>
    <col min="5890" max="5893" width="12.33203125" style="2" customWidth="1"/>
    <col min="5894" max="6144" width="8.88671875" style="2"/>
    <col min="6145" max="6145" width="43.44140625" style="2" customWidth="1"/>
    <col min="6146" max="6149" width="12.33203125" style="2" customWidth="1"/>
    <col min="6150" max="6400" width="8.88671875" style="2"/>
    <col min="6401" max="6401" width="43.44140625" style="2" customWidth="1"/>
    <col min="6402" max="6405" width="12.33203125" style="2" customWidth="1"/>
    <col min="6406" max="6656" width="8.88671875" style="2"/>
    <col min="6657" max="6657" width="43.44140625" style="2" customWidth="1"/>
    <col min="6658" max="6661" width="12.33203125" style="2" customWidth="1"/>
    <col min="6662" max="6912" width="8.88671875" style="2"/>
    <col min="6913" max="6913" width="43.44140625" style="2" customWidth="1"/>
    <col min="6914" max="6917" width="12.33203125" style="2" customWidth="1"/>
    <col min="6918" max="7168" width="8.88671875" style="2"/>
    <col min="7169" max="7169" width="43.44140625" style="2" customWidth="1"/>
    <col min="7170" max="7173" width="12.33203125" style="2" customWidth="1"/>
    <col min="7174" max="7424" width="8.88671875" style="2"/>
    <col min="7425" max="7425" width="43.44140625" style="2" customWidth="1"/>
    <col min="7426" max="7429" width="12.33203125" style="2" customWidth="1"/>
    <col min="7430" max="7680" width="8.88671875" style="2"/>
    <col min="7681" max="7681" width="43.44140625" style="2" customWidth="1"/>
    <col min="7682" max="7685" width="12.33203125" style="2" customWidth="1"/>
    <col min="7686" max="7936" width="8.88671875" style="2"/>
    <col min="7937" max="7937" width="43.44140625" style="2" customWidth="1"/>
    <col min="7938" max="7941" width="12.33203125" style="2" customWidth="1"/>
    <col min="7942" max="8192" width="8.88671875" style="2"/>
    <col min="8193" max="8193" width="43.44140625" style="2" customWidth="1"/>
    <col min="8194" max="8197" width="12.33203125" style="2" customWidth="1"/>
    <col min="8198" max="8448" width="8.88671875" style="2"/>
    <col min="8449" max="8449" width="43.44140625" style="2" customWidth="1"/>
    <col min="8450" max="8453" width="12.33203125" style="2" customWidth="1"/>
    <col min="8454" max="8704" width="8.88671875" style="2"/>
    <col min="8705" max="8705" width="43.44140625" style="2" customWidth="1"/>
    <col min="8706" max="8709" width="12.33203125" style="2" customWidth="1"/>
    <col min="8710" max="8960" width="8.88671875" style="2"/>
    <col min="8961" max="8961" width="43.44140625" style="2" customWidth="1"/>
    <col min="8962" max="8965" width="12.33203125" style="2" customWidth="1"/>
    <col min="8966" max="9216" width="8.88671875" style="2"/>
    <col min="9217" max="9217" width="43.44140625" style="2" customWidth="1"/>
    <col min="9218" max="9221" width="12.33203125" style="2" customWidth="1"/>
    <col min="9222" max="9472" width="8.88671875" style="2"/>
    <col min="9473" max="9473" width="43.44140625" style="2" customWidth="1"/>
    <col min="9474" max="9477" width="12.33203125" style="2" customWidth="1"/>
    <col min="9478" max="9728" width="8.88671875" style="2"/>
    <col min="9729" max="9729" width="43.44140625" style="2" customWidth="1"/>
    <col min="9730" max="9733" width="12.33203125" style="2" customWidth="1"/>
    <col min="9734" max="9984" width="8.88671875" style="2"/>
    <col min="9985" max="9985" width="43.44140625" style="2" customWidth="1"/>
    <col min="9986" max="9989" width="12.33203125" style="2" customWidth="1"/>
    <col min="9990" max="10240" width="8.88671875" style="2"/>
    <col min="10241" max="10241" width="43.44140625" style="2" customWidth="1"/>
    <col min="10242" max="10245" width="12.33203125" style="2" customWidth="1"/>
    <col min="10246" max="10496" width="8.88671875" style="2"/>
    <col min="10497" max="10497" width="43.44140625" style="2" customWidth="1"/>
    <col min="10498" max="10501" width="12.33203125" style="2" customWidth="1"/>
    <col min="10502" max="10752" width="8.88671875" style="2"/>
    <col min="10753" max="10753" width="43.44140625" style="2" customWidth="1"/>
    <col min="10754" max="10757" width="12.33203125" style="2" customWidth="1"/>
    <col min="10758" max="11008" width="8.88671875" style="2"/>
    <col min="11009" max="11009" width="43.44140625" style="2" customWidth="1"/>
    <col min="11010" max="11013" width="12.33203125" style="2" customWidth="1"/>
    <col min="11014" max="11264" width="8.88671875" style="2"/>
    <col min="11265" max="11265" width="43.44140625" style="2" customWidth="1"/>
    <col min="11266" max="11269" width="12.33203125" style="2" customWidth="1"/>
    <col min="11270" max="11520" width="8.88671875" style="2"/>
    <col min="11521" max="11521" width="43.44140625" style="2" customWidth="1"/>
    <col min="11522" max="11525" width="12.33203125" style="2" customWidth="1"/>
    <col min="11526" max="11776" width="8.88671875" style="2"/>
    <col min="11777" max="11777" width="43.44140625" style="2" customWidth="1"/>
    <col min="11778" max="11781" width="12.33203125" style="2" customWidth="1"/>
    <col min="11782" max="12032" width="8.88671875" style="2"/>
    <col min="12033" max="12033" width="43.44140625" style="2" customWidth="1"/>
    <col min="12034" max="12037" width="12.33203125" style="2" customWidth="1"/>
    <col min="12038" max="12288" width="8.88671875" style="2"/>
    <col min="12289" max="12289" width="43.44140625" style="2" customWidth="1"/>
    <col min="12290" max="12293" width="12.33203125" style="2" customWidth="1"/>
    <col min="12294" max="12544" width="8.88671875" style="2"/>
    <col min="12545" max="12545" width="43.44140625" style="2" customWidth="1"/>
    <col min="12546" max="12549" width="12.33203125" style="2" customWidth="1"/>
    <col min="12550" max="12800" width="8.88671875" style="2"/>
    <col min="12801" max="12801" width="43.44140625" style="2" customWidth="1"/>
    <col min="12802" max="12805" width="12.33203125" style="2" customWidth="1"/>
    <col min="12806" max="13056" width="8.88671875" style="2"/>
    <col min="13057" max="13057" width="43.44140625" style="2" customWidth="1"/>
    <col min="13058" max="13061" width="12.33203125" style="2" customWidth="1"/>
    <col min="13062" max="13312" width="8.88671875" style="2"/>
    <col min="13313" max="13313" width="43.44140625" style="2" customWidth="1"/>
    <col min="13314" max="13317" width="12.33203125" style="2" customWidth="1"/>
    <col min="13318" max="13568" width="8.88671875" style="2"/>
    <col min="13569" max="13569" width="43.44140625" style="2" customWidth="1"/>
    <col min="13570" max="13573" width="12.33203125" style="2" customWidth="1"/>
    <col min="13574" max="13824" width="8.88671875" style="2"/>
    <col min="13825" max="13825" width="43.44140625" style="2" customWidth="1"/>
    <col min="13826" max="13829" width="12.33203125" style="2" customWidth="1"/>
    <col min="13830" max="14080" width="8.88671875" style="2"/>
    <col min="14081" max="14081" width="43.44140625" style="2" customWidth="1"/>
    <col min="14082" max="14085" width="12.33203125" style="2" customWidth="1"/>
    <col min="14086" max="14336" width="8.88671875" style="2"/>
    <col min="14337" max="14337" width="43.44140625" style="2" customWidth="1"/>
    <col min="14338" max="14341" width="12.33203125" style="2" customWidth="1"/>
    <col min="14342" max="14592" width="8.88671875" style="2"/>
    <col min="14593" max="14593" width="43.44140625" style="2" customWidth="1"/>
    <col min="14594" max="14597" width="12.33203125" style="2" customWidth="1"/>
    <col min="14598" max="14848" width="8.88671875" style="2"/>
    <col min="14849" max="14849" width="43.44140625" style="2" customWidth="1"/>
    <col min="14850" max="14853" width="12.33203125" style="2" customWidth="1"/>
    <col min="14854" max="15104" width="8.88671875" style="2"/>
    <col min="15105" max="15105" width="43.44140625" style="2" customWidth="1"/>
    <col min="15106" max="15109" width="12.33203125" style="2" customWidth="1"/>
    <col min="15110" max="15360" width="8.88671875" style="2"/>
    <col min="15361" max="15361" width="43.44140625" style="2" customWidth="1"/>
    <col min="15362" max="15365" width="12.33203125" style="2" customWidth="1"/>
    <col min="15366" max="15616" width="8.88671875" style="2"/>
    <col min="15617" max="15617" width="43.44140625" style="2" customWidth="1"/>
    <col min="15618" max="15621" width="12.33203125" style="2" customWidth="1"/>
    <col min="15622" max="15872" width="8.88671875" style="2"/>
    <col min="15873" max="15873" width="43.44140625" style="2" customWidth="1"/>
    <col min="15874" max="15877" width="12.33203125" style="2" customWidth="1"/>
    <col min="15878" max="16128" width="8.88671875" style="2"/>
    <col min="16129" max="16129" width="43.44140625" style="2" customWidth="1"/>
    <col min="16130" max="16133" width="12.33203125" style="2" customWidth="1"/>
    <col min="16134" max="16384" width="8.88671875" style="2"/>
  </cols>
  <sheetData>
    <row r="1" spans="1:6" x14ac:dyDescent="0.25">
      <c r="A1" s="3" t="str">
        <f>INHOUD!A2</f>
        <v>Schooljaar 2021-2022</v>
      </c>
    </row>
    <row r="2" spans="1:6" x14ac:dyDescent="0.25">
      <c r="A2" s="185" t="s">
        <v>13</v>
      </c>
      <c r="B2" s="185"/>
      <c r="C2" s="185"/>
      <c r="D2" s="185"/>
      <c r="E2" s="185"/>
    </row>
    <row r="3" spans="1:6" x14ac:dyDescent="0.25">
      <c r="A3" s="3"/>
    </row>
    <row r="4" spans="1:6" x14ac:dyDescent="0.25">
      <c r="A4" s="185" t="s">
        <v>611</v>
      </c>
      <c r="B4" s="185"/>
      <c r="C4" s="185"/>
      <c r="D4" s="185"/>
      <c r="E4" s="185"/>
    </row>
    <row r="5" spans="1:6" ht="13.8" thickBot="1" x14ac:dyDescent="0.3"/>
    <row r="6" spans="1:6" x14ac:dyDescent="0.25">
      <c r="A6" s="59" t="s">
        <v>565</v>
      </c>
      <c r="B6" s="46" t="s">
        <v>86</v>
      </c>
      <c r="C6" s="47" t="s">
        <v>87</v>
      </c>
      <c r="D6" s="47" t="s">
        <v>476</v>
      </c>
      <c r="E6" s="47" t="s">
        <v>89</v>
      </c>
    </row>
    <row r="7" spans="1:6" ht="27" thickBot="1" x14ac:dyDescent="0.3">
      <c r="A7" s="35" t="s">
        <v>612</v>
      </c>
      <c r="B7" s="60"/>
      <c r="C7" s="17"/>
      <c r="D7" s="17"/>
      <c r="E7" s="17"/>
    </row>
    <row r="8" spans="1:6" ht="13.8" thickBot="1" x14ac:dyDescent="0.3">
      <c r="A8" s="2" t="s">
        <v>566</v>
      </c>
      <c r="B8" s="164">
        <v>2100</v>
      </c>
      <c r="C8" s="149">
        <v>3289</v>
      </c>
      <c r="D8" s="108">
        <v>0</v>
      </c>
      <c r="E8" s="61">
        <v>5389</v>
      </c>
    </row>
    <row r="9" spans="1:6" ht="13.8" thickBot="1" x14ac:dyDescent="0.3">
      <c r="A9" s="2" t="s">
        <v>571</v>
      </c>
      <c r="B9" s="164">
        <v>116</v>
      </c>
      <c r="C9" s="149">
        <v>168</v>
      </c>
      <c r="D9" s="108">
        <v>0</v>
      </c>
      <c r="E9" s="61">
        <v>284</v>
      </c>
    </row>
    <row r="10" spans="1:6" ht="13.8" thickBot="1" x14ac:dyDescent="0.3">
      <c r="A10" s="2" t="s">
        <v>291</v>
      </c>
      <c r="B10" s="164">
        <v>1488</v>
      </c>
      <c r="C10" s="149">
        <v>2938</v>
      </c>
      <c r="D10" s="108">
        <v>0</v>
      </c>
      <c r="E10" s="61">
        <v>4426</v>
      </c>
    </row>
    <row r="11" spans="1:6" ht="13.8" thickBot="1" x14ac:dyDescent="0.3">
      <c r="A11" s="2" t="s">
        <v>574</v>
      </c>
      <c r="B11" s="164">
        <v>1423</v>
      </c>
      <c r="C11" s="149">
        <v>1685</v>
      </c>
      <c r="D11" s="108">
        <v>1</v>
      </c>
      <c r="E11" s="61">
        <v>3109</v>
      </c>
    </row>
    <row r="12" spans="1:6" ht="13.8" thickBot="1" x14ac:dyDescent="0.3">
      <c r="A12" s="2" t="s">
        <v>590</v>
      </c>
      <c r="B12" s="164">
        <v>680</v>
      </c>
      <c r="C12" s="149">
        <v>854</v>
      </c>
      <c r="D12" s="108">
        <v>2</v>
      </c>
      <c r="E12" s="61">
        <v>1536</v>
      </c>
    </row>
    <row r="13" spans="1:6" ht="13.8" thickBot="1" x14ac:dyDescent="0.3">
      <c r="A13" s="2" t="s">
        <v>595</v>
      </c>
      <c r="B13" s="164">
        <v>2622</v>
      </c>
      <c r="C13" s="149">
        <v>2548</v>
      </c>
      <c r="D13" s="108">
        <v>0</v>
      </c>
      <c r="E13" s="61">
        <v>5170</v>
      </c>
    </row>
    <row r="14" spans="1:6" ht="13.8" thickBot="1" x14ac:dyDescent="0.3">
      <c r="A14" s="2" t="s">
        <v>598</v>
      </c>
      <c r="B14" s="164">
        <v>56</v>
      </c>
      <c r="C14" s="149">
        <v>84</v>
      </c>
      <c r="D14" s="108">
        <v>0</v>
      </c>
      <c r="E14" s="61">
        <v>140</v>
      </c>
    </row>
    <row r="15" spans="1:6" x14ac:dyDescent="0.25">
      <c r="A15" s="2" t="s">
        <v>603</v>
      </c>
      <c r="B15" s="164">
        <v>652</v>
      </c>
      <c r="C15" s="149">
        <v>288</v>
      </c>
      <c r="D15" s="108">
        <v>0</v>
      </c>
      <c r="E15" s="61">
        <v>940</v>
      </c>
    </row>
    <row r="16" spans="1:6" x14ac:dyDescent="0.25">
      <c r="A16" s="62"/>
      <c r="B16" s="165">
        <f>SUM(B8:B15)</f>
        <v>9137</v>
      </c>
      <c r="C16" s="166">
        <f t="shared" ref="C16:E16" si="0">SUM(C8:C15)</f>
        <v>11854</v>
      </c>
      <c r="D16" s="166">
        <f t="shared" si="0"/>
        <v>3</v>
      </c>
      <c r="E16" s="65">
        <f t="shared" si="0"/>
        <v>20994</v>
      </c>
      <c r="F16" s="66"/>
    </row>
    <row r="17" spans="1:5" x14ac:dyDescent="0.25">
      <c r="B17" s="167"/>
      <c r="C17" s="168"/>
      <c r="D17" s="168"/>
      <c r="E17" s="48"/>
    </row>
    <row r="18" spans="1:5" ht="26.4" x14ac:dyDescent="0.25">
      <c r="A18" s="35" t="s">
        <v>472</v>
      </c>
      <c r="B18" s="164">
        <v>5043</v>
      </c>
      <c r="C18" s="149">
        <v>7856</v>
      </c>
      <c r="D18" s="108">
        <v>0</v>
      </c>
      <c r="E18" s="24">
        <v>12899</v>
      </c>
    </row>
    <row r="19" spans="1:5" x14ac:dyDescent="0.25">
      <c r="A19" s="67" t="s">
        <v>66</v>
      </c>
      <c r="B19" s="63">
        <f>SUM(B18,B16)</f>
        <v>14180</v>
      </c>
      <c r="C19" s="64">
        <f>SUM(C18,C16)</f>
        <v>19710</v>
      </c>
      <c r="D19" s="64">
        <f>SUM(D18,D16)</f>
        <v>3</v>
      </c>
      <c r="E19" s="64">
        <f>SUM(B19:D19)</f>
        <v>33893</v>
      </c>
    </row>
    <row r="21" spans="1:5" s="68" customFormat="1" ht="52.5" customHeight="1" x14ac:dyDescent="0.25">
      <c r="A21" s="186" t="s">
        <v>613</v>
      </c>
      <c r="B21" s="186"/>
      <c r="C21" s="186"/>
      <c r="D21" s="186"/>
      <c r="E21" s="186"/>
    </row>
    <row r="22" spans="1:5" s="68" customFormat="1" x14ac:dyDescent="0.25">
      <c r="A22" s="2" t="s">
        <v>468</v>
      </c>
      <c r="B22" s="2"/>
      <c r="C22" s="2"/>
      <c r="D22" s="2"/>
      <c r="E22" s="2"/>
    </row>
  </sheetData>
  <mergeCells count="3">
    <mergeCell ref="A2:E2"/>
    <mergeCell ref="A4:E4"/>
    <mergeCell ref="A21:E21"/>
  </mergeCells>
  <pageMargins left="0.55118110236220474" right="0.55118110236220474" top="0.59055118110236227" bottom="0.78740157480314965" header="0.51181102362204722" footer="0.51181102362204722"/>
  <pageSetup paperSize="9" scale="91"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7" ma:contentTypeDescription="Een nieuw document maken." ma:contentTypeScope="" ma:versionID="c17c89835cdb21c27ad14c9afaa5493c">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08873ea7fc885bc1c62bd7b9383cf68a"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AF6AF-0FC6-4BDF-87A3-2F8348EF9204}">
  <ds:schemaRefs>
    <ds:schemaRef ds:uri="c3712c5a-a8d0-44e8-9b9d-678a904abb54"/>
    <ds:schemaRef ds:uri="http://purl.org/dc/terms/"/>
    <ds:schemaRef ds:uri="9a9ec0f0-7796-43d0-ac1f-4c8c46ee0bd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1183e09-c796-41a2-ba5a-4d319536ae4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8AD3AF32-A4CD-4D53-A77E-060DD35ED044}">
  <ds:schemaRefs>
    <ds:schemaRef ds:uri="http://schemas.microsoft.com/sharepoint/v3/contenttype/forms"/>
  </ds:schemaRefs>
</ds:datastoreItem>
</file>

<file path=customXml/itemProps3.xml><?xml version="1.0" encoding="utf-8"?>
<ds:datastoreItem xmlns:ds="http://schemas.openxmlformats.org/officeDocument/2006/customXml" ds:itemID="{40366391-4B74-4E2D-808A-0BCF9C58D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INHOUD</vt:lpstr>
      <vt:lpstr>21_VWO_1</vt:lpstr>
      <vt:lpstr>21_VWO_2</vt:lpstr>
      <vt:lpstr>21_VWO_3</vt:lpstr>
      <vt:lpstr>21_VWO_4</vt:lpstr>
      <vt:lpstr>21_VWO_5</vt:lpstr>
      <vt:lpstr>21_VWO_6</vt:lpstr>
      <vt:lpstr>21_VWO_7</vt:lpstr>
      <vt:lpstr>21_VWO_8</vt:lpstr>
      <vt:lpstr>21_VWO_9</vt:lpstr>
      <vt:lpstr>'21_VWO_2'!Afdrukbereik</vt:lpstr>
      <vt:lpstr>'21_VWO_3'!Afdrukbereik</vt:lpstr>
      <vt:lpstr>'21_VWO_5'!Afdrukbereik</vt:lpstr>
      <vt:lpstr>'21_VWO_6'!Afdrukbereik</vt:lpstr>
      <vt:lpstr>'21_VWO_8'!Afdrukbereik</vt:lpstr>
      <vt:lpstr>'21_VWO_9'!Afdrukbereik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Domogala, Caroline</dc:creator>
  <cp:keywords/>
  <dc:description/>
  <cp:lastModifiedBy>Van Impe Hannah</cp:lastModifiedBy>
  <cp:revision/>
  <dcterms:created xsi:type="dcterms:W3CDTF">2022-07-12T11:53:08Z</dcterms:created>
  <dcterms:modified xsi:type="dcterms:W3CDTF">2023-09-25T06:56:34Z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429100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