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hannah_vanimpe_ond_vlaanderen_be/Documents/Bureaublad/Publicatie 2408/"/>
    </mc:Choice>
  </mc:AlternateContent>
  <xr:revisionPtr revIDLastSave="0" documentId="8_{FC6DC594-A037-4DCC-AA07-11F0897B3C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HOUD" sheetId="2" r:id="rId1"/>
    <sheet name="21dbas_01" sheetId="1" r:id="rId2"/>
    <sheet name="21dbas_02" sheetId="4" r:id="rId3"/>
  </sheets>
  <definedNames>
    <definedName name="_xlnm.Print_Area" localSheetId="1">'21dbas_01'!$A$1:$P$25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4" l="1"/>
  <c r="C21" i="4"/>
  <c r="D21" i="4"/>
  <c r="E21" i="4"/>
  <c r="F21" i="4"/>
  <c r="G21" i="4"/>
  <c r="H21" i="4"/>
  <c r="B15" i="4"/>
  <c r="C15" i="4"/>
  <c r="D15" i="4"/>
  <c r="E15" i="4"/>
  <c r="G15" i="4"/>
  <c r="O15" i="4"/>
  <c r="P15" i="4"/>
  <c r="Q15" i="4"/>
  <c r="P12" i="4"/>
  <c r="C12" i="4"/>
  <c r="C28" i="4" s="1"/>
  <c r="N12" i="1"/>
  <c r="O12" i="1"/>
  <c r="P12" i="1"/>
  <c r="N21" i="1"/>
  <c r="O21" i="1"/>
  <c r="P21" i="1"/>
  <c r="O15" i="1"/>
  <c r="R9" i="4"/>
  <c r="S9" i="4"/>
  <c r="T9" i="4"/>
  <c r="B27" i="4"/>
  <c r="C27" i="4"/>
  <c r="D27" i="4"/>
  <c r="E27" i="4"/>
  <c r="F27" i="4"/>
  <c r="G27" i="4"/>
  <c r="H27" i="4"/>
  <c r="I27" i="4"/>
  <c r="Q27" i="4"/>
  <c r="O28" i="1"/>
  <c r="K27" i="1"/>
  <c r="L27" i="1"/>
  <c r="M27" i="1"/>
  <c r="N27" i="1"/>
  <c r="O27" i="1"/>
  <c r="P27" i="1"/>
  <c r="P27" i="4"/>
  <c r="O27" i="4"/>
  <c r="N27" i="4"/>
  <c r="M27" i="4"/>
  <c r="L27" i="4"/>
  <c r="K27" i="4"/>
  <c r="J27" i="4"/>
  <c r="S26" i="4"/>
  <c r="R26" i="4"/>
  <c r="S25" i="4"/>
  <c r="R25" i="4"/>
  <c r="S24" i="4"/>
  <c r="R24" i="4"/>
  <c r="S23" i="4"/>
  <c r="R23" i="4"/>
  <c r="Q21" i="4"/>
  <c r="P21" i="4"/>
  <c r="O21" i="4"/>
  <c r="N21" i="4"/>
  <c r="M21" i="4"/>
  <c r="L21" i="4"/>
  <c r="K21" i="4"/>
  <c r="J21" i="4"/>
  <c r="I21" i="4"/>
  <c r="S20" i="4"/>
  <c r="R20" i="4"/>
  <c r="S19" i="4"/>
  <c r="R19" i="4"/>
  <c r="S18" i="4"/>
  <c r="R18" i="4"/>
  <c r="N15" i="4"/>
  <c r="M15" i="4"/>
  <c r="L15" i="4"/>
  <c r="K15" i="4"/>
  <c r="J15" i="4"/>
  <c r="I15" i="4"/>
  <c r="H15" i="4"/>
  <c r="F15" i="4"/>
  <c r="S14" i="4"/>
  <c r="R14" i="4"/>
  <c r="Q12" i="4"/>
  <c r="O12" i="4"/>
  <c r="N12" i="4"/>
  <c r="M12" i="4"/>
  <c r="L12" i="4"/>
  <c r="K12" i="4"/>
  <c r="J12" i="4"/>
  <c r="I12" i="4"/>
  <c r="H12" i="4"/>
  <c r="G12" i="4"/>
  <c r="F12" i="4"/>
  <c r="F28" i="4" s="1"/>
  <c r="E12" i="4"/>
  <c r="D12" i="4"/>
  <c r="B12" i="4"/>
  <c r="B28" i="4" s="1"/>
  <c r="S11" i="4"/>
  <c r="R11" i="4"/>
  <c r="T11" i="4" s="1"/>
  <c r="S10" i="4"/>
  <c r="R10" i="4"/>
  <c r="D6" i="4"/>
  <c r="F6" i="4" s="1"/>
  <c r="H6" i="4" s="1"/>
  <c r="J6" i="4" s="1"/>
  <c r="L6" i="4" s="1"/>
  <c r="N6" i="4" s="1"/>
  <c r="I27" i="1"/>
  <c r="H27" i="1"/>
  <c r="G27" i="1"/>
  <c r="F27" i="1"/>
  <c r="E27" i="1"/>
  <c r="C27" i="1"/>
  <c r="B27" i="1"/>
  <c r="S26" i="1"/>
  <c r="R26" i="1"/>
  <c r="Q26" i="1"/>
  <c r="D26" i="1"/>
  <c r="S25" i="1"/>
  <c r="R24" i="1"/>
  <c r="Q24" i="1"/>
  <c r="J24" i="1"/>
  <c r="J27" i="1" s="1"/>
  <c r="G24" i="1"/>
  <c r="D24" i="1"/>
  <c r="D27" i="1" s="1"/>
  <c r="L21" i="1"/>
  <c r="K21" i="1"/>
  <c r="I21" i="1"/>
  <c r="H21" i="1"/>
  <c r="F21" i="1"/>
  <c r="F28" i="1" s="1"/>
  <c r="E21" i="1"/>
  <c r="C21" i="1"/>
  <c r="B21" i="1"/>
  <c r="S20" i="1"/>
  <c r="R20" i="1"/>
  <c r="Q20" i="1"/>
  <c r="M20" i="1"/>
  <c r="J20" i="1"/>
  <c r="G20" i="1"/>
  <c r="D20" i="1"/>
  <c r="S19" i="1"/>
  <c r="R19" i="1"/>
  <c r="Q19" i="1"/>
  <c r="D19" i="1"/>
  <c r="R18" i="1"/>
  <c r="Q18" i="1"/>
  <c r="M18" i="1"/>
  <c r="M21" i="1" s="1"/>
  <c r="J18" i="1"/>
  <c r="J21" i="1" s="1"/>
  <c r="G18" i="1"/>
  <c r="G21" i="1" s="1"/>
  <c r="D18" i="1"/>
  <c r="S18" i="1" s="1"/>
  <c r="Q15" i="1"/>
  <c r="N15" i="1"/>
  <c r="L15" i="1"/>
  <c r="K15" i="1"/>
  <c r="M15" i="1" s="1"/>
  <c r="I15" i="1"/>
  <c r="H15" i="1"/>
  <c r="J15" i="1" s="1"/>
  <c r="F15" i="1"/>
  <c r="E15" i="1"/>
  <c r="C15" i="1"/>
  <c r="D15" i="1" s="1"/>
  <c r="B15" i="1"/>
  <c r="R14" i="1"/>
  <c r="R15" i="1" s="1"/>
  <c r="Q14" i="1"/>
  <c r="P14" i="1"/>
  <c r="M14" i="1"/>
  <c r="J14" i="1"/>
  <c r="G14" i="1"/>
  <c r="D14" i="1"/>
  <c r="L12" i="1"/>
  <c r="K12" i="1"/>
  <c r="J12" i="1"/>
  <c r="I12" i="1"/>
  <c r="H12" i="1"/>
  <c r="F12" i="1"/>
  <c r="E12" i="1"/>
  <c r="C12" i="1"/>
  <c r="B12" i="1"/>
  <c r="R11" i="1"/>
  <c r="Q11" i="1"/>
  <c r="M11" i="1"/>
  <c r="J11" i="1"/>
  <c r="G11" i="1"/>
  <c r="G12" i="1" s="1"/>
  <c r="D11" i="1"/>
  <c r="S11" i="1" s="1"/>
  <c r="S10" i="1"/>
  <c r="R10" i="1"/>
  <c r="Q10" i="1"/>
  <c r="M10" i="1"/>
  <c r="G10" i="1"/>
  <c r="D10" i="1"/>
  <c r="R9" i="1"/>
  <c r="Q9" i="1"/>
  <c r="S9" i="1"/>
  <c r="S12" i="1" s="1"/>
  <c r="D28" i="4" l="1"/>
  <c r="E28" i="4"/>
  <c r="S15" i="4"/>
  <c r="Q28" i="4"/>
  <c r="R15" i="4"/>
  <c r="H28" i="4"/>
  <c r="O28" i="4"/>
  <c r="G28" i="4"/>
  <c r="S27" i="4"/>
  <c r="T26" i="4"/>
  <c r="N28" i="4"/>
  <c r="M28" i="4"/>
  <c r="L28" i="4"/>
  <c r="J28" i="4"/>
  <c r="T25" i="4"/>
  <c r="T24" i="4"/>
  <c r="T23" i="4"/>
  <c r="R21" i="4"/>
  <c r="P28" i="4"/>
  <c r="T20" i="4"/>
  <c r="K28" i="4"/>
  <c r="S21" i="4"/>
  <c r="T21" i="4" s="1"/>
  <c r="I28" i="4"/>
  <c r="T19" i="4"/>
  <c r="T18" i="4"/>
  <c r="T14" i="4"/>
  <c r="T10" i="4"/>
  <c r="N28" i="1"/>
  <c r="R27" i="1"/>
  <c r="Q27" i="1"/>
  <c r="Q21" i="1"/>
  <c r="S21" i="1"/>
  <c r="R21" i="1"/>
  <c r="S14" i="1"/>
  <c r="S15" i="1" s="1"/>
  <c r="R12" i="1"/>
  <c r="Q12" i="1"/>
  <c r="L28" i="1"/>
  <c r="M12" i="1"/>
  <c r="M28" i="1" s="1"/>
  <c r="I28" i="1"/>
  <c r="H28" i="1"/>
  <c r="E28" i="1"/>
  <c r="B28" i="1"/>
  <c r="R12" i="4"/>
  <c r="S12" i="4"/>
  <c r="R27" i="4"/>
  <c r="J28" i="1"/>
  <c r="G15" i="1"/>
  <c r="G28" i="1" s="1"/>
  <c r="P15" i="1"/>
  <c r="P28" i="1" s="1"/>
  <c r="D21" i="1"/>
  <c r="K28" i="1"/>
  <c r="C28" i="1"/>
  <c r="D12" i="1"/>
  <c r="S24" i="1"/>
  <c r="S27" i="1" s="1"/>
  <c r="T15" i="4" l="1"/>
  <c r="T27" i="4"/>
  <c r="S28" i="4"/>
  <c r="Q28" i="1"/>
  <c r="R28" i="1"/>
  <c r="S28" i="1"/>
  <c r="D28" i="1"/>
  <c r="R28" i="4"/>
  <c r="T12" i="4"/>
  <c r="T28" i="4" l="1"/>
</calcChain>
</file>

<file path=xl/sharedStrings.xml><?xml version="1.0" encoding="utf-8"?>
<sst xmlns="http://schemas.openxmlformats.org/spreadsheetml/2006/main" count="100" uniqueCount="31">
  <si>
    <t>GETUIGSCHRIFTEN BASISONDERWIJS</t>
  </si>
  <si>
    <t>uitgereikt in het schooljaar 2021-2022</t>
  </si>
  <si>
    <t>Getuigschrift basisonderwijs behaald in het lager of secundair onderwijs naar soort schoolbestuur</t>
  </si>
  <si>
    <t>Getuigschrift basisonderwijs behaald in het lager of secundair onderwijs naar geboortejaar</t>
  </si>
  <si>
    <t>naar soort schoolbestuur</t>
  </si>
  <si>
    <t>Gemeenschapsonderwijs</t>
  </si>
  <si>
    <t>Vrij</t>
  </si>
  <si>
    <t>Provincie</t>
  </si>
  <si>
    <t>Gemeente</t>
  </si>
  <si>
    <t>VGC</t>
  </si>
  <si>
    <t>Totaal</t>
  </si>
  <si>
    <t>behaald in het</t>
  </si>
  <si>
    <t>M</t>
  </si>
  <si>
    <t>V</t>
  </si>
  <si>
    <t>T</t>
  </si>
  <si>
    <t>Gewoon lager onderwijs</t>
  </si>
  <si>
    <t>4de leerjaar</t>
  </si>
  <si>
    <t>5de leerjaar</t>
  </si>
  <si>
    <t>6de leerjaar</t>
  </si>
  <si>
    <t>Buitengewoon lager onderwijs</t>
  </si>
  <si>
    <t>n.v.t.</t>
  </si>
  <si>
    <t>Voltijds gewoon secundair onderwijs</t>
  </si>
  <si>
    <t>1e leerjaar A</t>
  </si>
  <si>
    <t>1e leerjaar B</t>
  </si>
  <si>
    <t>2e leerjaar A</t>
  </si>
  <si>
    <t>2e leerjaar B</t>
  </si>
  <si>
    <t>Buitengewoon secundair onderwijs</t>
  </si>
  <si>
    <t>Algemeen totaal</t>
  </si>
  <si>
    <t>naar geboortejaar</t>
  </si>
  <si>
    <t>21dbas_01</t>
  </si>
  <si>
    <t>21dbas_02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</si>
</sst>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1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41"/>
        <bgColor theme="0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42"/>
      </left>
      <right style="thin">
        <color indexed="64"/>
      </right>
      <top style="thin">
        <color indexed="4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2"/>
      </left>
      <right/>
      <top/>
      <bottom style="thin">
        <color indexed="42"/>
      </bottom>
      <diagonal/>
    </border>
    <border>
      <left/>
      <right/>
      <top style="thin">
        <color indexed="4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indexed="64"/>
      </left>
      <right/>
      <top style="thin">
        <color indexed="64"/>
      </top>
      <bottom style="thin">
        <color indexed="42"/>
      </bottom>
      <diagonal/>
    </border>
    <border>
      <left/>
      <right/>
      <top style="thin">
        <color indexed="64"/>
      </top>
      <bottom style="thin">
        <color indexed="42"/>
      </bottom>
      <diagonal/>
    </border>
    <border>
      <left style="thin">
        <color indexed="64"/>
      </left>
      <right/>
      <top style="thin">
        <color indexed="42"/>
      </top>
      <bottom style="thin">
        <color indexed="4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1" fontId="1" fillId="0" borderId="0" xfId="2" applyNumberFormat="1"/>
    <xf numFmtId="0" fontId="3" fillId="0" borderId="0" xfId="3" applyFont="1" applyAlignment="1">
      <alignment horizontal="centerContinuous"/>
    </xf>
    <xf numFmtId="0" fontId="3" fillId="0" borderId="0" xfId="3" applyFont="1"/>
    <xf numFmtId="0" fontId="11" fillId="0" borderId="0" xfId="3" applyFont="1" applyAlignment="1">
      <alignment horizontal="centerContinuous"/>
    </xf>
    <xf numFmtId="0" fontId="11" fillId="0" borderId="0" xfId="3" applyFont="1"/>
    <xf numFmtId="1" fontId="3" fillId="0" borderId="0" xfId="3" applyNumberFormat="1" applyFont="1" applyAlignment="1">
      <alignment horizontal="left"/>
    </xf>
    <xf numFmtId="1" fontId="3" fillId="0" borderId="0" xfId="3" applyNumberFormat="1" applyFont="1" applyAlignment="1">
      <alignment horizontal="centerContinuous"/>
    </xf>
    <xf numFmtId="0" fontId="9" fillId="0" borderId="0" xfId="1" applyFill="1"/>
    <xf numFmtId="0" fontId="3" fillId="2" borderId="1" xfId="0" applyFont="1" applyFill="1" applyBorder="1"/>
    <xf numFmtId="0" fontId="3" fillId="2" borderId="0" xfId="0" applyFont="1" applyFill="1"/>
    <xf numFmtId="49" fontId="4" fillId="0" borderId="2" xfId="0" applyNumberFormat="1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/>
    <xf numFmtId="49" fontId="4" fillId="0" borderId="6" xfId="0" applyNumberFormat="1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right"/>
    </xf>
    <xf numFmtId="49" fontId="3" fillId="0" borderId="6" xfId="0" applyNumberFormat="1" applyFont="1" applyBorder="1" applyAlignment="1">
      <alignment horizontal="left" indent="1"/>
    </xf>
    <xf numFmtId="164" fontId="3" fillId="0" borderId="0" xfId="0" applyNumberFormat="1" applyFont="1"/>
    <xf numFmtId="49" fontId="3" fillId="0" borderId="9" xfId="0" applyNumberFormat="1" applyFont="1" applyBorder="1" applyAlignment="1">
      <alignment horizontal="left" indent="1"/>
    </xf>
    <xf numFmtId="49" fontId="4" fillId="0" borderId="10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4" fillId="0" borderId="7" xfId="0" applyNumberFormat="1" applyFont="1" applyBorder="1"/>
    <xf numFmtId="164" fontId="4" fillId="0" borderId="0" xfId="0" applyNumberFormat="1" applyFont="1"/>
    <xf numFmtId="164" fontId="4" fillId="0" borderId="8" xfId="0" applyNumberFormat="1" applyFont="1" applyBorder="1"/>
    <xf numFmtId="49" fontId="4" fillId="0" borderId="0" xfId="0" applyNumberFormat="1" applyFont="1"/>
    <xf numFmtId="49" fontId="4" fillId="0" borderId="14" xfId="0" applyNumberFormat="1" applyFont="1" applyBorder="1" applyAlignment="1">
      <alignment horizontal="right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4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164" fontId="4" fillId="0" borderId="15" xfId="0" applyNumberFormat="1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4" fillId="0" borderId="21" xfId="0" applyNumberFormat="1" applyFont="1" applyBorder="1"/>
    <xf numFmtId="164" fontId="4" fillId="0" borderId="22" xfId="0" applyNumberFormat="1" applyFont="1" applyBorder="1"/>
    <xf numFmtId="49" fontId="3" fillId="3" borderId="19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1" fontId="4" fillId="0" borderId="0" xfId="3" applyNumberFormat="1" applyFont="1" applyAlignment="1">
      <alignment horizontal="center"/>
    </xf>
    <xf numFmtId="1" fontId="12" fillId="0" borderId="0" xfId="3" applyNumberFormat="1" applyFont="1" applyAlignment="1">
      <alignment horizontal="center"/>
    </xf>
    <xf numFmtId="49" fontId="3" fillId="3" borderId="18" xfId="0" applyNumberFormat="1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19" xfId="0" applyNumberFormat="1" applyFont="1" applyFill="1" applyBorder="1" applyAlignment="1">
      <alignment horizontal="center"/>
    </xf>
    <xf numFmtId="49" fontId="3" fillId="4" borderId="20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</cellXfs>
  <cellStyles count="4">
    <cellStyle name="Hyperlink" xfId="1" builtinId="8"/>
    <cellStyle name="Standaard" xfId="0" builtinId="0"/>
    <cellStyle name="Standaard_96dsec21" xfId="2" xr:uid="{00000000-0005-0000-0000-000002000000}"/>
    <cellStyle name="Standaard_studiebewijzen_SO_020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/>
  </sheetViews>
  <sheetFormatPr defaultRowHeight="13.2" x14ac:dyDescent="0.25"/>
  <cols>
    <col min="1" max="1" width="14.44140625" customWidth="1"/>
  </cols>
  <sheetData>
    <row r="1" spans="1:2" s="6" customFormat="1" ht="15.6" x14ac:dyDescent="0.3">
      <c r="A1" s="4" t="s">
        <v>0</v>
      </c>
      <c r="B1" s="5"/>
    </row>
    <row r="2" spans="1:2" s="8" customFormat="1" ht="15.6" x14ac:dyDescent="0.3">
      <c r="A2" s="2" t="s">
        <v>1</v>
      </c>
      <c r="B2" s="7"/>
    </row>
    <row r="3" spans="1:2" s="6" customFormat="1" ht="12" customHeight="1" x14ac:dyDescent="0.25">
      <c r="A3" s="1"/>
      <c r="B3" s="5"/>
    </row>
    <row r="4" spans="1:2" s="6" customFormat="1" x14ac:dyDescent="0.25">
      <c r="A4" s="16" t="s">
        <v>29</v>
      </c>
      <c r="B4" s="9" t="s">
        <v>2</v>
      </c>
    </row>
    <row r="5" spans="1:2" x14ac:dyDescent="0.25">
      <c r="A5" s="16" t="s">
        <v>30</v>
      </c>
      <c r="B5" s="9" t="s">
        <v>3</v>
      </c>
    </row>
  </sheetData>
  <hyperlinks>
    <hyperlink ref="A4" location="'21dbas_01'!A1" display="21dbas_01" xr:uid="{00000000-0004-0000-0000-000000000000}"/>
    <hyperlink ref="A5" location="'21dbas_02'!A1" display="21dbas_0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8"/>
  <sheetViews>
    <sheetView zoomScaleNormal="100" workbookViewId="0"/>
  </sheetViews>
  <sheetFormatPr defaultRowHeight="13.2" x14ac:dyDescent="0.25"/>
  <cols>
    <col min="1" max="1" width="32.44140625" customWidth="1"/>
    <col min="2" max="13" width="7.33203125" customWidth="1"/>
    <col min="14" max="14" width="7.33203125" style="1" customWidth="1"/>
    <col min="15" max="15" width="8.88671875" customWidth="1"/>
  </cols>
  <sheetData>
    <row r="1" spans="1:23" x14ac:dyDescent="0.25">
      <c r="A1" s="3"/>
    </row>
    <row r="2" spans="1:23" s="11" customFormat="1" ht="14.4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0"/>
      <c r="R2" s="10"/>
      <c r="S2" s="10"/>
      <c r="T2" s="10"/>
      <c r="U2" s="10"/>
      <c r="V2" s="10"/>
      <c r="W2" s="10"/>
    </row>
    <row r="3" spans="1:23" s="11" customFormat="1" ht="14.4" x14ac:dyDescent="0.3">
      <c r="A3" s="53" t="s">
        <v>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0"/>
      <c r="R3" s="10"/>
      <c r="S3" s="10"/>
      <c r="T3" s="10"/>
      <c r="U3" s="10"/>
      <c r="V3" s="10"/>
      <c r="W3" s="10"/>
    </row>
    <row r="4" spans="1:23" s="13" customFormat="1" ht="14.4" x14ac:dyDescent="0.3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2"/>
      <c r="R4" s="12"/>
      <c r="S4" s="12"/>
      <c r="T4" s="12"/>
      <c r="U4" s="12"/>
      <c r="V4" s="12"/>
      <c r="W4" s="12"/>
    </row>
    <row r="5" spans="1:23" s="11" customFormat="1" ht="9" customHeight="1" thickBot="1" x14ac:dyDescent="0.35">
      <c r="A5" s="14"/>
      <c r="B5" s="15"/>
      <c r="C5" s="15"/>
      <c r="D5" s="1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18" customFormat="1" ht="14.4" x14ac:dyDescent="0.3">
      <c r="A6" s="17"/>
      <c r="B6" s="55" t="s">
        <v>5</v>
      </c>
      <c r="C6" s="51"/>
      <c r="D6" s="52"/>
      <c r="E6" s="56" t="s">
        <v>6</v>
      </c>
      <c r="F6" s="57"/>
      <c r="G6" s="58"/>
      <c r="H6" s="56" t="s">
        <v>7</v>
      </c>
      <c r="I6" s="57"/>
      <c r="J6" s="58"/>
      <c r="K6" s="56" t="s">
        <v>8</v>
      </c>
      <c r="L6" s="57"/>
      <c r="M6" s="58"/>
      <c r="N6" s="55" t="s">
        <v>9</v>
      </c>
      <c r="O6" s="51"/>
      <c r="P6" s="52"/>
      <c r="Q6" s="51" t="s">
        <v>10</v>
      </c>
      <c r="R6" s="51"/>
      <c r="S6" s="52"/>
    </row>
    <row r="7" spans="1:23" s="23" customFormat="1" ht="14.4" x14ac:dyDescent="0.3">
      <c r="A7" s="19" t="s">
        <v>11</v>
      </c>
      <c r="B7" s="20" t="s">
        <v>12</v>
      </c>
      <c r="C7" s="21" t="s">
        <v>13</v>
      </c>
      <c r="D7" s="22" t="s">
        <v>14</v>
      </c>
      <c r="E7" s="21" t="s">
        <v>12</v>
      </c>
      <c r="F7" s="21" t="s">
        <v>13</v>
      </c>
      <c r="G7" s="21" t="s">
        <v>14</v>
      </c>
      <c r="H7" s="20" t="s">
        <v>12</v>
      </c>
      <c r="I7" s="21" t="s">
        <v>13</v>
      </c>
      <c r="J7" s="22" t="s">
        <v>14</v>
      </c>
      <c r="K7" s="20" t="s">
        <v>12</v>
      </c>
      <c r="L7" s="21" t="s">
        <v>13</v>
      </c>
      <c r="M7" s="22" t="s">
        <v>14</v>
      </c>
      <c r="N7" s="21" t="s">
        <v>12</v>
      </c>
      <c r="O7" s="21" t="s">
        <v>13</v>
      </c>
      <c r="P7" s="22" t="s">
        <v>14</v>
      </c>
      <c r="Q7" s="21" t="s">
        <v>12</v>
      </c>
      <c r="R7" s="21" t="s">
        <v>13</v>
      </c>
      <c r="S7" s="21" t="s">
        <v>14</v>
      </c>
    </row>
    <row r="8" spans="1:23" s="23" customFormat="1" ht="14.4" x14ac:dyDescent="0.3">
      <c r="A8" s="24" t="s">
        <v>15</v>
      </c>
      <c r="B8" s="25"/>
      <c r="C8" s="26"/>
      <c r="D8" s="27"/>
      <c r="E8" s="26"/>
      <c r="F8" s="26"/>
      <c r="G8" s="26"/>
      <c r="H8" s="25"/>
      <c r="I8" s="26"/>
      <c r="J8" s="27"/>
      <c r="K8" s="25"/>
      <c r="L8" s="26"/>
      <c r="M8" s="27"/>
      <c r="N8" s="26"/>
      <c r="O8" s="26"/>
      <c r="P8" s="27"/>
      <c r="Q8" s="26"/>
      <c r="R8" s="26"/>
      <c r="S8" s="26"/>
    </row>
    <row r="9" spans="1:23" s="23" customFormat="1" ht="14.4" x14ac:dyDescent="0.3">
      <c r="A9" s="28" t="s">
        <v>16</v>
      </c>
      <c r="B9" s="46">
        <v>0</v>
      </c>
      <c r="C9" s="47">
        <v>0</v>
      </c>
      <c r="D9" s="48">
        <v>0</v>
      </c>
      <c r="E9" s="47">
        <v>0</v>
      </c>
      <c r="F9" s="47">
        <v>0</v>
      </c>
      <c r="G9" s="47">
        <v>0</v>
      </c>
      <c r="H9" s="46">
        <v>0</v>
      </c>
      <c r="I9" s="47">
        <v>0</v>
      </c>
      <c r="J9" s="48">
        <v>0</v>
      </c>
      <c r="K9" s="46">
        <v>1</v>
      </c>
      <c r="L9" s="47">
        <v>0</v>
      </c>
      <c r="M9" s="48">
        <v>1</v>
      </c>
      <c r="N9" s="47">
        <v>0</v>
      </c>
      <c r="O9" s="47">
        <v>0</v>
      </c>
      <c r="P9" s="48">
        <v>0</v>
      </c>
      <c r="Q9" s="47">
        <f t="shared" ref="Q9:S11" si="0">SUM(B9+E9+H9+K9+N9)</f>
        <v>1</v>
      </c>
      <c r="R9" s="47">
        <f t="shared" si="0"/>
        <v>0</v>
      </c>
      <c r="S9" s="47">
        <f t="shared" si="0"/>
        <v>1</v>
      </c>
    </row>
    <row r="10" spans="1:23" s="23" customFormat="1" ht="14.4" x14ac:dyDescent="0.3">
      <c r="A10" s="28" t="s">
        <v>17</v>
      </c>
      <c r="B10" s="41">
        <v>14</v>
      </c>
      <c r="C10" s="29">
        <v>11</v>
      </c>
      <c r="D10" s="42">
        <f>SUM(B10:C10)</f>
        <v>25</v>
      </c>
      <c r="E10" s="29">
        <v>31</v>
      </c>
      <c r="F10" s="29">
        <v>31</v>
      </c>
      <c r="G10" s="29">
        <f>SUM(E10:F10)</f>
        <v>62</v>
      </c>
      <c r="H10" s="41">
        <v>0</v>
      </c>
      <c r="I10" s="29">
        <v>0</v>
      </c>
      <c r="J10" s="42">
        <v>0</v>
      </c>
      <c r="K10" s="41">
        <v>12</v>
      </c>
      <c r="L10" s="29">
        <v>12</v>
      </c>
      <c r="M10" s="42">
        <f>SUM(K10:L10)</f>
        <v>24</v>
      </c>
      <c r="N10" s="29">
        <v>0</v>
      </c>
      <c r="O10" s="29">
        <v>0</v>
      </c>
      <c r="P10" s="42">
        <v>0</v>
      </c>
      <c r="Q10" s="29">
        <f t="shared" si="0"/>
        <v>57</v>
      </c>
      <c r="R10" s="29">
        <f t="shared" si="0"/>
        <v>54</v>
      </c>
      <c r="S10" s="29">
        <f t="shared" si="0"/>
        <v>111</v>
      </c>
    </row>
    <row r="11" spans="1:23" s="23" customFormat="1" ht="14.4" x14ac:dyDescent="0.3">
      <c r="A11" s="30" t="s">
        <v>18</v>
      </c>
      <c r="B11" s="41">
        <v>4920</v>
      </c>
      <c r="C11" s="29">
        <v>4987</v>
      </c>
      <c r="D11" s="42">
        <f>SUM(B11:C11)</f>
        <v>9907</v>
      </c>
      <c r="E11" s="29">
        <v>20441</v>
      </c>
      <c r="F11" s="29">
        <v>20851</v>
      </c>
      <c r="G11" s="29">
        <f>SUM(E11:F11)</f>
        <v>41292</v>
      </c>
      <c r="H11" s="41">
        <v>22</v>
      </c>
      <c r="I11" s="29">
        <v>18</v>
      </c>
      <c r="J11" s="42">
        <f>SUM(H11:I11)</f>
        <v>40</v>
      </c>
      <c r="K11" s="41">
        <v>7381</v>
      </c>
      <c r="L11" s="29">
        <v>7005</v>
      </c>
      <c r="M11" s="42">
        <f>SUM(K11:L11)</f>
        <v>14386</v>
      </c>
      <c r="N11" s="29">
        <v>0</v>
      </c>
      <c r="O11" s="29">
        <v>0</v>
      </c>
      <c r="P11" s="42">
        <v>0</v>
      </c>
      <c r="Q11" s="29">
        <f t="shared" si="0"/>
        <v>32764</v>
      </c>
      <c r="R11" s="29">
        <f t="shared" si="0"/>
        <v>32861</v>
      </c>
      <c r="S11" s="29">
        <f t="shared" si="0"/>
        <v>65625</v>
      </c>
    </row>
    <row r="12" spans="1:23" s="23" customFormat="1" ht="14.4" x14ac:dyDescent="0.3">
      <c r="A12" s="31" t="s">
        <v>10</v>
      </c>
      <c r="B12" s="43">
        <f>SUM(B9:B11)</f>
        <v>4934</v>
      </c>
      <c r="C12" s="32">
        <f t="shared" ref="C12:S12" si="1">SUM(C9:C11)</f>
        <v>4998</v>
      </c>
      <c r="D12" s="44">
        <f t="shared" si="1"/>
        <v>9932</v>
      </c>
      <c r="E12" s="32">
        <f t="shared" si="1"/>
        <v>20472</v>
      </c>
      <c r="F12" s="32">
        <f t="shared" si="1"/>
        <v>20882</v>
      </c>
      <c r="G12" s="32">
        <f t="shared" si="1"/>
        <v>41354</v>
      </c>
      <c r="H12" s="43">
        <f t="shared" si="1"/>
        <v>22</v>
      </c>
      <c r="I12" s="32">
        <f t="shared" si="1"/>
        <v>18</v>
      </c>
      <c r="J12" s="44">
        <f t="shared" si="1"/>
        <v>40</v>
      </c>
      <c r="K12" s="43">
        <f t="shared" si="1"/>
        <v>7394</v>
      </c>
      <c r="L12" s="32">
        <f t="shared" si="1"/>
        <v>7017</v>
      </c>
      <c r="M12" s="44">
        <f t="shared" si="1"/>
        <v>14411</v>
      </c>
      <c r="N12" s="32">
        <f t="shared" si="1"/>
        <v>0</v>
      </c>
      <c r="O12" s="49">
        <f t="shared" si="1"/>
        <v>0</v>
      </c>
      <c r="P12" s="44">
        <f t="shared" si="1"/>
        <v>0</v>
      </c>
      <c r="Q12" s="32">
        <f t="shared" si="1"/>
        <v>32822</v>
      </c>
      <c r="R12" s="32">
        <f t="shared" si="1"/>
        <v>32915</v>
      </c>
      <c r="S12" s="32">
        <f t="shared" si="1"/>
        <v>65737</v>
      </c>
    </row>
    <row r="13" spans="1:23" s="23" customFormat="1" ht="14.4" x14ac:dyDescent="0.3">
      <c r="A13" s="36" t="s">
        <v>19</v>
      </c>
      <c r="B13" s="33"/>
      <c r="C13" s="34"/>
      <c r="D13" s="35"/>
      <c r="E13" s="34"/>
      <c r="F13" s="34"/>
      <c r="G13" s="34"/>
      <c r="H13" s="33"/>
      <c r="I13" s="34"/>
      <c r="J13" s="35"/>
      <c r="K13" s="33"/>
      <c r="L13" s="34"/>
      <c r="M13" s="35"/>
      <c r="N13" s="34"/>
      <c r="O13" s="34"/>
      <c r="P13" s="35"/>
      <c r="Q13" s="34"/>
      <c r="R13" s="34"/>
      <c r="S13" s="34"/>
    </row>
    <row r="14" spans="1:23" s="23" customFormat="1" ht="14.4" x14ac:dyDescent="0.3">
      <c r="A14" s="30" t="s">
        <v>20</v>
      </c>
      <c r="B14" s="41">
        <v>67</v>
      </c>
      <c r="C14" s="29">
        <v>8</v>
      </c>
      <c r="D14" s="42">
        <f>SUM(B14:C14)</f>
        <v>75</v>
      </c>
      <c r="E14" s="29">
        <v>213</v>
      </c>
      <c r="F14" s="29">
        <v>50</v>
      </c>
      <c r="G14" s="29">
        <f>SUM(E14:F14)</f>
        <v>263</v>
      </c>
      <c r="H14" s="41">
        <v>3</v>
      </c>
      <c r="I14" s="29">
        <v>2</v>
      </c>
      <c r="J14" s="42">
        <f>SUM(H14:I14)</f>
        <v>5</v>
      </c>
      <c r="K14" s="41">
        <v>33</v>
      </c>
      <c r="L14" s="29">
        <v>9</v>
      </c>
      <c r="M14" s="42">
        <f>SUM(K14:L14)</f>
        <v>42</v>
      </c>
      <c r="N14" s="29">
        <v>2</v>
      </c>
      <c r="O14" s="29">
        <v>0</v>
      </c>
      <c r="P14" s="42">
        <f>SUM(N14:O14)</f>
        <v>2</v>
      </c>
      <c r="Q14" s="29">
        <f>SUM(B14+E14+H14+K14+N14)</f>
        <v>318</v>
      </c>
      <c r="R14" s="29">
        <f>SUM(C14+F14+I14+L14+O14)</f>
        <v>69</v>
      </c>
      <c r="S14" s="29">
        <f>SUM(D14+G14+J14+M14+P14)</f>
        <v>387</v>
      </c>
    </row>
    <row r="15" spans="1:23" s="23" customFormat="1" ht="14.4" x14ac:dyDescent="0.3">
      <c r="A15" s="31" t="s">
        <v>10</v>
      </c>
      <c r="B15" s="43">
        <f>SUM(B14)</f>
        <v>67</v>
      </c>
      <c r="C15" s="32">
        <f>SUM(C14)</f>
        <v>8</v>
      </c>
      <c r="D15" s="44">
        <f>SUM(B15:C15)</f>
        <v>75</v>
      </c>
      <c r="E15" s="32">
        <f>SUM(E14)</f>
        <v>213</v>
      </c>
      <c r="F15" s="32">
        <f>SUM(F14)</f>
        <v>50</v>
      </c>
      <c r="G15" s="32">
        <f>SUM(E15:F15)</f>
        <v>263</v>
      </c>
      <c r="H15" s="43">
        <f>SUM(H14)</f>
        <v>3</v>
      </c>
      <c r="I15" s="32">
        <f>SUM(I14)</f>
        <v>2</v>
      </c>
      <c r="J15" s="44">
        <f>SUM(H15:I15)</f>
        <v>5</v>
      </c>
      <c r="K15" s="43">
        <f>SUM(K14)</f>
        <v>33</v>
      </c>
      <c r="L15" s="32">
        <f>SUM(L14)</f>
        <v>9</v>
      </c>
      <c r="M15" s="44">
        <f>SUM(K15:L15)</f>
        <v>42</v>
      </c>
      <c r="N15" s="32">
        <f>SUM(N14)</f>
        <v>2</v>
      </c>
      <c r="O15" s="32">
        <f>SUM(O14)</f>
        <v>0</v>
      </c>
      <c r="P15" s="44">
        <f>SUM(N15:O15)</f>
        <v>2</v>
      </c>
      <c r="Q15" s="32">
        <f>SUM(Q14)</f>
        <v>318</v>
      </c>
      <c r="R15" s="32">
        <f>SUM(R14)</f>
        <v>69</v>
      </c>
      <c r="S15" s="32">
        <f>SUM(S14)</f>
        <v>387</v>
      </c>
    </row>
    <row r="16" spans="1:23" s="23" customFormat="1" ht="14.4" x14ac:dyDescent="0.3">
      <c r="A16" s="36" t="s">
        <v>21</v>
      </c>
      <c r="B16" s="33"/>
      <c r="C16" s="34"/>
      <c r="D16" s="35"/>
      <c r="E16" s="34"/>
      <c r="F16" s="34"/>
      <c r="G16" s="34"/>
      <c r="H16" s="33"/>
      <c r="I16" s="34"/>
      <c r="J16" s="35"/>
      <c r="K16" s="33"/>
      <c r="L16" s="34"/>
      <c r="M16" s="35"/>
      <c r="N16" s="34"/>
      <c r="O16" s="34"/>
      <c r="P16" s="35"/>
      <c r="Q16" s="34"/>
      <c r="R16" s="34"/>
      <c r="S16" s="34"/>
    </row>
    <row r="17" spans="1:19" s="23" customFormat="1" ht="14.4" x14ac:dyDescent="0.3">
      <c r="A17" s="28" t="s">
        <v>22</v>
      </c>
      <c r="B17" s="41"/>
      <c r="C17" s="29"/>
      <c r="D17" s="42"/>
      <c r="E17" s="29"/>
      <c r="F17" s="29"/>
      <c r="G17" s="29"/>
      <c r="H17" s="41"/>
      <c r="I17" s="29"/>
      <c r="J17" s="42"/>
      <c r="K17" s="41"/>
      <c r="L17" s="29"/>
      <c r="M17" s="42"/>
      <c r="N17" s="29"/>
      <c r="O17" s="29"/>
      <c r="P17" s="42"/>
      <c r="Q17" s="29"/>
      <c r="R17" s="29"/>
      <c r="S17" s="29"/>
    </row>
    <row r="18" spans="1:19" s="23" customFormat="1" ht="14.4" x14ac:dyDescent="0.3">
      <c r="A18" s="28" t="s">
        <v>23</v>
      </c>
      <c r="B18" s="41">
        <v>730</v>
      </c>
      <c r="C18" s="29">
        <v>719</v>
      </c>
      <c r="D18" s="42">
        <f>SUM(B18:C18)</f>
        <v>1449</v>
      </c>
      <c r="E18" s="29">
        <v>2304</v>
      </c>
      <c r="F18" s="29">
        <v>2163</v>
      </c>
      <c r="G18" s="29">
        <f>SUM(E18:F18)</f>
        <v>4467</v>
      </c>
      <c r="H18" s="41">
        <v>281</v>
      </c>
      <c r="I18" s="29">
        <v>120</v>
      </c>
      <c r="J18" s="42">
        <f>SUM(H18:I18)</f>
        <v>401</v>
      </c>
      <c r="K18" s="41">
        <v>385</v>
      </c>
      <c r="L18" s="29">
        <v>255</v>
      </c>
      <c r="M18" s="42">
        <f>SUM(K18:L18)</f>
        <v>640</v>
      </c>
      <c r="N18" s="29">
        <v>0</v>
      </c>
      <c r="O18" s="29">
        <v>0</v>
      </c>
      <c r="P18" s="42">
        <v>0</v>
      </c>
      <c r="Q18" s="29">
        <f t="shared" ref="Q18:S20" si="2">SUM(B18+E18+H18+K18+N18)</f>
        <v>3700</v>
      </c>
      <c r="R18" s="29">
        <f t="shared" si="2"/>
        <v>3257</v>
      </c>
      <c r="S18" s="29">
        <f t="shared" si="2"/>
        <v>6957</v>
      </c>
    </row>
    <row r="19" spans="1:19" s="23" customFormat="1" ht="14.4" x14ac:dyDescent="0.3">
      <c r="A19" s="28" t="s">
        <v>24</v>
      </c>
      <c r="B19" s="41">
        <v>1</v>
      </c>
      <c r="C19" s="29">
        <v>1</v>
      </c>
      <c r="D19" s="42">
        <f>SUM(B19:C19)</f>
        <v>2</v>
      </c>
      <c r="E19" s="29">
        <v>0</v>
      </c>
      <c r="F19" s="29">
        <v>0</v>
      </c>
      <c r="G19" s="29">
        <v>0</v>
      </c>
      <c r="H19" s="41">
        <v>0</v>
      </c>
      <c r="I19" s="29">
        <v>0</v>
      </c>
      <c r="J19" s="42">
        <v>0</v>
      </c>
      <c r="K19" s="41">
        <v>0</v>
      </c>
      <c r="L19" s="29">
        <v>0</v>
      </c>
      <c r="M19" s="42">
        <v>0</v>
      </c>
      <c r="N19" s="29">
        <v>0</v>
      </c>
      <c r="O19" s="29">
        <v>0</v>
      </c>
      <c r="P19" s="42">
        <v>0</v>
      </c>
      <c r="Q19" s="29">
        <f t="shared" si="2"/>
        <v>1</v>
      </c>
      <c r="R19" s="29">
        <f t="shared" si="2"/>
        <v>1</v>
      </c>
      <c r="S19" s="29">
        <f t="shared" si="2"/>
        <v>2</v>
      </c>
    </row>
    <row r="20" spans="1:19" s="23" customFormat="1" ht="14.4" x14ac:dyDescent="0.3">
      <c r="A20" s="30" t="s">
        <v>25</v>
      </c>
      <c r="B20" s="41">
        <v>385</v>
      </c>
      <c r="C20" s="29">
        <v>331</v>
      </c>
      <c r="D20" s="42">
        <f>SUM(B20:C20)</f>
        <v>716</v>
      </c>
      <c r="E20" s="29">
        <v>178</v>
      </c>
      <c r="F20" s="29">
        <v>157</v>
      </c>
      <c r="G20" s="29">
        <f>SUM(E20:F20)</f>
        <v>335</v>
      </c>
      <c r="H20" s="41">
        <v>9</v>
      </c>
      <c r="I20" s="29">
        <v>2</v>
      </c>
      <c r="J20" s="42">
        <f>SUM(H20:I20)</f>
        <v>11</v>
      </c>
      <c r="K20" s="41">
        <v>18</v>
      </c>
      <c r="L20" s="29">
        <v>8</v>
      </c>
      <c r="M20" s="42">
        <f>SUM(K20:L20)</f>
        <v>26</v>
      </c>
      <c r="N20" s="29">
        <v>0</v>
      </c>
      <c r="O20" s="29">
        <v>0</v>
      </c>
      <c r="P20" s="42">
        <v>0</v>
      </c>
      <c r="Q20" s="29">
        <f t="shared" si="2"/>
        <v>590</v>
      </c>
      <c r="R20" s="29">
        <f t="shared" si="2"/>
        <v>498</v>
      </c>
      <c r="S20" s="29">
        <f t="shared" si="2"/>
        <v>1088</v>
      </c>
    </row>
    <row r="21" spans="1:19" s="23" customFormat="1" ht="14.4" x14ac:dyDescent="0.3">
      <c r="A21" s="31" t="s">
        <v>10</v>
      </c>
      <c r="B21" s="43">
        <f t="shared" ref="B21:P21" si="3">SUM(B18:B20)</f>
        <v>1116</v>
      </c>
      <c r="C21" s="32">
        <f t="shared" si="3"/>
        <v>1051</v>
      </c>
      <c r="D21" s="44">
        <f t="shared" si="3"/>
        <v>2167</v>
      </c>
      <c r="E21" s="32">
        <f t="shared" si="3"/>
        <v>2482</v>
      </c>
      <c r="F21" s="32">
        <f t="shared" si="3"/>
        <v>2320</v>
      </c>
      <c r="G21" s="32">
        <f t="shared" si="3"/>
        <v>4802</v>
      </c>
      <c r="H21" s="43">
        <f t="shared" si="3"/>
        <v>290</v>
      </c>
      <c r="I21" s="32">
        <f t="shared" si="3"/>
        <v>122</v>
      </c>
      <c r="J21" s="44">
        <f t="shared" si="3"/>
        <v>412</v>
      </c>
      <c r="K21" s="43">
        <f t="shared" si="3"/>
        <v>403</v>
      </c>
      <c r="L21" s="32">
        <f t="shared" si="3"/>
        <v>263</v>
      </c>
      <c r="M21" s="44">
        <f t="shared" si="3"/>
        <v>666</v>
      </c>
      <c r="N21" s="32">
        <f t="shared" si="3"/>
        <v>0</v>
      </c>
      <c r="O21" s="49">
        <f t="shared" si="3"/>
        <v>0</v>
      </c>
      <c r="P21" s="44">
        <f t="shared" si="3"/>
        <v>0</v>
      </c>
      <c r="Q21" s="32">
        <f>SUM(Q18:Q20)</f>
        <v>4291</v>
      </c>
      <c r="R21" s="32">
        <f>SUM(R18:R20)</f>
        <v>3756</v>
      </c>
      <c r="S21" s="32">
        <f>SUM(S18:S20)</f>
        <v>8047</v>
      </c>
    </row>
    <row r="22" spans="1:19" s="23" customFormat="1" ht="14.4" x14ac:dyDescent="0.3">
      <c r="A22" s="36" t="s">
        <v>26</v>
      </c>
      <c r="B22" s="33"/>
      <c r="C22" s="34"/>
      <c r="D22" s="35"/>
      <c r="E22" s="34"/>
      <c r="F22" s="34"/>
      <c r="G22" s="34"/>
      <c r="H22" s="33"/>
      <c r="I22" s="34"/>
      <c r="J22" s="35"/>
      <c r="K22" s="33"/>
      <c r="L22" s="34"/>
      <c r="M22" s="35"/>
      <c r="N22" s="34"/>
      <c r="O22" s="34"/>
      <c r="P22" s="35"/>
      <c r="Q22" s="34"/>
      <c r="R22" s="34"/>
      <c r="S22" s="34"/>
    </row>
    <row r="23" spans="1:19" s="23" customFormat="1" ht="14.4" x14ac:dyDescent="0.3">
      <c r="A23" s="28" t="s">
        <v>22</v>
      </c>
      <c r="B23" s="41">
        <v>0</v>
      </c>
      <c r="C23" s="29">
        <v>0</v>
      </c>
      <c r="D23" s="42">
        <v>0</v>
      </c>
      <c r="E23" s="29">
        <v>0</v>
      </c>
      <c r="F23" s="29">
        <v>0</v>
      </c>
      <c r="G23" s="29">
        <v>0</v>
      </c>
      <c r="H23" s="41">
        <v>0</v>
      </c>
      <c r="I23" s="29">
        <v>0</v>
      </c>
      <c r="J23" s="42">
        <v>0</v>
      </c>
      <c r="K23" s="41">
        <v>0</v>
      </c>
      <c r="L23" s="29">
        <v>0</v>
      </c>
      <c r="M23" s="42">
        <v>0</v>
      </c>
      <c r="N23" s="29">
        <v>0</v>
      </c>
      <c r="O23" s="29">
        <v>0</v>
      </c>
      <c r="P23" s="42">
        <v>0</v>
      </c>
      <c r="Q23" s="29">
        <v>0</v>
      </c>
      <c r="R23" s="29">
        <v>0</v>
      </c>
      <c r="S23" s="29">
        <v>0</v>
      </c>
    </row>
    <row r="24" spans="1:19" s="23" customFormat="1" ht="14.4" x14ac:dyDescent="0.3">
      <c r="A24" s="28" t="s">
        <v>23</v>
      </c>
      <c r="B24" s="41">
        <v>59</v>
      </c>
      <c r="C24" s="29">
        <v>13</v>
      </c>
      <c r="D24" s="42">
        <f>SUM(B24:C24)</f>
        <v>72</v>
      </c>
      <c r="E24" s="29">
        <v>136</v>
      </c>
      <c r="F24" s="29">
        <v>45</v>
      </c>
      <c r="G24" s="29">
        <f>SUM(E24:F24)</f>
        <v>181</v>
      </c>
      <c r="H24" s="41">
        <v>20</v>
      </c>
      <c r="I24" s="29">
        <v>7</v>
      </c>
      <c r="J24" s="42">
        <f>SUM(H24:I24)</f>
        <v>27</v>
      </c>
      <c r="K24" s="41">
        <v>0</v>
      </c>
      <c r="L24" s="29">
        <v>0</v>
      </c>
      <c r="M24" s="42">
        <v>0</v>
      </c>
      <c r="N24" s="29">
        <v>0</v>
      </c>
      <c r="O24" s="29">
        <v>0</v>
      </c>
      <c r="P24" s="42">
        <v>0</v>
      </c>
      <c r="Q24" s="29">
        <f>SUM(B24+E24+H24+K24+N24)</f>
        <v>215</v>
      </c>
      <c r="R24" s="29">
        <f>SUM(C24+F24+I24+L24+O24)</f>
        <v>65</v>
      </c>
      <c r="S24" s="29">
        <f>SUM(D24+G24+J24+M24+P24)</f>
        <v>280</v>
      </c>
    </row>
    <row r="25" spans="1:19" s="23" customFormat="1" ht="19.2" customHeight="1" x14ac:dyDescent="0.3">
      <c r="A25" s="28" t="s">
        <v>24</v>
      </c>
      <c r="B25" s="41">
        <v>0</v>
      </c>
      <c r="C25" s="29">
        <v>0</v>
      </c>
      <c r="D25" s="42">
        <v>0</v>
      </c>
      <c r="E25" s="29">
        <v>0</v>
      </c>
      <c r="F25" s="29">
        <v>0</v>
      </c>
      <c r="G25" s="29">
        <v>0</v>
      </c>
      <c r="H25" s="41">
        <v>0</v>
      </c>
      <c r="I25" s="29">
        <v>0</v>
      </c>
      <c r="J25" s="42">
        <v>0</v>
      </c>
      <c r="K25" s="41">
        <v>0</v>
      </c>
      <c r="L25" s="29">
        <v>0</v>
      </c>
      <c r="M25" s="42">
        <v>0</v>
      </c>
      <c r="N25" s="29">
        <v>0</v>
      </c>
      <c r="O25" s="29">
        <v>0</v>
      </c>
      <c r="P25" s="42">
        <v>0</v>
      </c>
      <c r="Q25" s="29">
        <v>0</v>
      </c>
      <c r="R25" s="29">
        <v>0</v>
      </c>
      <c r="S25" s="29">
        <f>SUM(D25+G25+J25+M25+P25)</f>
        <v>0</v>
      </c>
    </row>
    <row r="26" spans="1:19" ht="14.4" x14ac:dyDescent="0.3">
      <c r="A26" s="30" t="s">
        <v>25</v>
      </c>
      <c r="B26" s="41">
        <v>51</v>
      </c>
      <c r="C26" s="29">
        <v>11</v>
      </c>
      <c r="D26" s="42">
        <f>SUM(B26:C26)</f>
        <v>62</v>
      </c>
      <c r="E26" s="29">
        <v>0</v>
      </c>
      <c r="F26" s="29">
        <v>0</v>
      </c>
      <c r="G26" s="29">
        <v>0</v>
      </c>
      <c r="H26" s="41">
        <v>0</v>
      </c>
      <c r="I26" s="29">
        <v>0</v>
      </c>
      <c r="J26" s="42">
        <v>0</v>
      </c>
      <c r="K26" s="41">
        <v>0</v>
      </c>
      <c r="L26" s="29">
        <v>0</v>
      </c>
      <c r="M26" s="42">
        <v>0</v>
      </c>
      <c r="N26" s="29">
        <v>0</v>
      </c>
      <c r="O26" s="29">
        <v>0</v>
      </c>
      <c r="P26" s="42">
        <v>0</v>
      </c>
      <c r="Q26" s="29">
        <f>SUM(B26+E26+H26+K26+N26)</f>
        <v>51</v>
      </c>
      <c r="R26" s="29">
        <f>SUM(C26+F26+I26+L26+O26)</f>
        <v>11</v>
      </c>
      <c r="S26" s="29">
        <f>SUM(D26+G26+J26+M26+P26)</f>
        <v>62</v>
      </c>
    </row>
    <row r="27" spans="1:19" ht="14.4" x14ac:dyDescent="0.3">
      <c r="A27" s="37" t="s">
        <v>10</v>
      </c>
      <c r="B27" s="43">
        <f t="shared" ref="B27:P27" si="4">SUM(B24:B26)</f>
        <v>110</v>
      </c>
      <c r="C27" s="32">
        <f t="shared" si="4"/>
        <v>24</v>
      </c>
      <c r="D27" s="44">
        <f t="shared" si="4"/>
        <v>134</v>
      </c>
      <c r="E27" s="43">
        <f t="shared" si="4"/>
        <v>136</v>
      </c>
      <c r="F27" s="32">
        <f t="shared" si="4"/>
        <v>45</v>
      </c>
      <c r="G27" s="44">
        <f t="shared" si="4"/>
        <v>181</v>
      </c>
      <c r="H27" s="43">
        <f t="shared" si="4"/>
        <v>20</v>
      </c>
      <c r="I27" s="32">
        <f t="shared" si="4"/>
        <v>7</v>
      </c>
      <c r="J27" s="44">
        <f t="shared" si="4"/>
        <v>27</v>
      </c>
      <c r="K27" s="43">
        <f t="shared" si="4"/>
        <v>0</v>
      </c>
      <c r="L27" s="32">
        <f t="shared" si="4"/>
        <v>0</v>
      </c>
      <c r="M27" s="44">
        <f t="shared" si="4"/>
        <v>0</v>
      </c>
      <c r="N27" s="43">
        <f t="shared" si="4"/>
        <v>0</v>
      </c>
      <c r="O27" s="32">
        <f t="shared" si="4"/>
        <v>0</v>
      </c>
      <c r="P27" s="44">
        <f t="shared" si="4"/>
        <v>0</v>
      </c>
      <c r="Q27" s="43">
        <f>SUM(Q24:Q26)</f>
        <v>266</v>
      </c>
      <c r="R27" s="32">
        <f>SUM(R24:R26)</f>
        <v>76</v>
      </c>
      <c r="S27" s="32">
        <f>SUM(S24:S26)</f>
        <v>342</v>
      </c>
    </row>
    <row r="28" spans="1:19" ht="14.4" x14ac:dyDescent="0.3">
      <c r="A28" s="37" t="s">
        <v>27</v>
      </c>
      <c r="B28" s="33">
        <f>B27+B21+B15+B12</f>
        <v>6227</v>
      </c>
      <c r="C28" s="34">
        <f t="shared" ref="C28:S28" si="5">C27+C21+C15+C12</f>
        <v>6081</v>
      </c>
      <c r="D28" s="35">
        <f t="shared" si="5"/>
        <v>12308</v>
      </c>
      <c r="E28" s="33">
        <f t="shared" si="5"/>
        <v>23303</v>
      </c>
      <c r="F28" s="34">
        <f t="shared" si="5"/>
        <v>23297</v>
      </c>
      <c r="G28" s="35">
        <f t="shared" si="5"/>
        <v>46600</v>
      </c>
      <c r="H28" s="33">
        <f t="shared" si="5"/>
        <v>335</v>
      </c>
      <c r="I28" s="34">
        <f t="shared" si="5"/>
        <v>149</v>
      </c>
      <c r="J28" s="35">
        <f t="shared" si="5"/>
        <v>484</v>
      </c>
      <c r="K28" s="33">
        <f t="shared" si="5"/>
        <v>7830</v>
      </c>
      <c r="L28" s="34">
        <f t="shared" si="5"/>
        <v>7289</v>
      </c>
      <c r="M28" s="35">
        <f t="shared" si="5"/>
        <v>15119</v>
      </c>
      <c r="N28" s="33">
        <f t="shared" si="5"/>
        <v>2</v>
      </c>
      <c r="O28" s="34">
        <f t="shared" si="5"/>
        <v>0</v>
      </c>
      <c r="P28" s="35">
        <f t="shared" si="5"/>
        <v>2</v>
      </c>
      <c r="Q28" s="33">
        <f t="shared" si="5"/>
        <v>37697</v>
      </c>
      <c r="R28" s="34">
        <f t="shared" si="5"/>
        <v>36816</v>
      </c>
      <c r="S28" s="34">
        <f t="shared" si="5"/>
        <v>74513</v>
      </c>
    </row>
  </sheetData>
  <mergeCells count="9">
    <mergeCell ref="Q6:S6"/>
    <mergeCell ref="A2:P2"/>
    <mergeCell ref="A4:P4"/>
    <mergeCell ref="B6:D6"/>
    <mergeCell ref="E6:G6"/>
    <mergeCell ref="H6:J6"/>
    <mergeCell ref="K6:M6"/>
    <mergeCell ref="N6:P6"/>
    <mergeCell ref="A3:P3"/>
  </mergeCells>
  <pageMargins left="0.35433070866141736" right="0.35433070866141736" top="0.78740157480314965" bottom="0.39370078740157483" header="0.51181102362204722" footer="0.51181102362204722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994F-823E-485C-8240-E408373EE8E5}">
  <dimension ref="A2:T28"/>
  <sheetViews>
    <sheetView zoomScale="70" zoomScaleNormal="70" workbookViewId="0"/>
  </sheetViews>
  <sheetFormatPr defaultRowHeight="13.2" x14ac:dyDescent="0.25"/>
  <cols>
    <col min="1" max="1" width="32.44140625" customWidth="1"/>
  </cols>
  <sheetData>
    <row r="2" spans="1:20" ht="14.4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4.4" x14ac:dyDescent="0.3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4.4" x14ac:dyDescent="0.3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5" thickBot="1" x14ac:dyDescent="0.35">
      <c r="A5" s="14"/>
      <c r="B5" s="15"/>
      <c r="C5" s="15"/>
      <c r="D5" s="10"/>
      <c r="E5" s="10"/>
      <c r="F5" s="10"/>
      <c r="G5" s="10"/>
      <c r="H5" s="10"/>
      <c r="I5" s="10"/>
      <c r="J5" s="15"/>
      <c r="K5" s="15"/>
      <c r="L5" s="10"/>
      <c r="M5" s="10"/>
      <c r="N5" s="10"/>
      <c r="O5" s="10"/>
      <c r="P5" s="10"/>
      <c r="Q5" s="10"/>
      <c r="R5" s="10"/>
      <c r="S5" s="10"/>
      <c r="T5" s="10"/>
    </row>
    <row r="6" spans="1:20" ht="14.4" x14ac:dyDescent="0.3">
      <c r="A6" s="17"/>
      <c r="B6" s="59">
        <v>2013</v>
      </c>
      <c r="C6" s="60"/>
      <c r="D6" s="59">
        <f>B6-1</f>
        <v>2012</v>
      </c>
      <c r="E6" s="60"/>
      <c r="F6" s="59">
        <f>D6-1</f>
        <v>2011</v>
      </c>
      <c r="G6" s="60"/>
      <c r="H6" s="59">
        <f>F6-1</f>
        <v>2010</v>
      </c>
      <c r="I6" s="60"/>
      <c r="J6" s="59">
        <f>H6-1</f>
        <v>2009</v>
      </c>
      <c r="K6" s="60"/>
      <c r="L6" s="59">
        <f>J6-1</f>
        <v>2008</v>
      </c>
      <c r="M6" s="60"/>
      <c r="N6" s="59">
        <f>L6-1</f>
        <v>2007</v>
      </c>
      <c r="O6" s="60"/>
      <c r="P6" s="59">
        <v>2006</v>
      </c>
      <c r="Q6" s="60"/>
      <c r="R6" s="51" t="s">
        <v>10</v>
      </c>
      <c r="S6" s="51"/>
      <c r="T6" s="51"/>
    </row>
    <row r="7" spans="1:20" ht="14.4" x14ac:dyDescent="0.3">
      <c r="A7" s="19" t="s">
        <v>11</v>
      </c>
      <c r="B7" s="20" t="s">
        <v>12</v>
      </c>
      <c r="C7" s="21" t="s">
        <v>13</v>
      </c>
      <c r="D7" s="20" t="s">
        <v>12</v>
      </c>
      <c r="E7" s="21" t="s">
        <v>13</v>
      </c>
      <c r="F7" s="20" t="s">
        <v>12</v>
      </c>
      <c r="G7" s="21" t="s">
        <v>13</v>
      </c>
      <c r="H7" s="20" t="s">
        <v>12</v>
      </c>
      <c r="I7" s="21" t="s">
        <v>13</v>
      </c>
      <c r="J7" s="20" t="s">
        <v>12</v>
      </c>
      <c r="K7" s="21" t="s">
        <v>13</v>
      </c>
      <c r="L7" s="20" t="s">
        <v>12</v>
      </c>
      <c r="M7" s="21" t="s">
        <v>13</v>
      </c>
      <c r="N7" s="20" t="s">
        <v>12</v>
      </c>
      <c r="O7" s="21" t="s">
        <v>13</v>
      </c>
      <c r="P7" s="20" t="s">
        <v>12</v>
      </c>
      <c r="Q7" s="22" t="s">
        <v>13</v>
      </c>
      <c r="R7" s="21" t="s">
        <v>12</v>
      </c>
      <c r="S7" s="21" t="s">
        <v>13</v>
      </c>
      <c r="T7" s="21" t="s">
        <v>14</v>
      </c>
    </row>
    <row r="8" spans="1:20" ht="14.4" x14ac:dyDescent="0.3">
      <c r="A8" s="24" t="s">
        <v>15</v>
      </c>
      <c r="B8" s="25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  <c r="N8" s="25"/>
      <c r="O8" s="26"/>
      <c r="P8" s="25"/>
      <c r="Q8" s="27"/>
      <c r="R8" s="26"/>
      <c r="S8" s="26"/>
      <c r="T8" s="26"/>
    </row>
    <row r="9" spans="1:20" ht="14.4" x14ac:dyDescent="0.3">
      <c r="A9" s="28" t="s">
        <v>16</v>
      </c>
      <c r="B9" s="46">
        <v>0</v>
      </c>
      <c r="C9" s="47">
        <v>0</v>
      </c>
      <c r="D9" s="46">
        <v>0</v>
      </c>
      <c r="E9" s="47">
        <v>0</v>
      </c>
      <c r="F9" s="46">
        <v>0</v>
      </c>
      <c r="G9" s="47">
        <v>0</v>
      </c>
      <c r="H9" s="46">
        <v>1</v>
      </c>
      <c r="I9" s="47">
        <v>0</v>
      </c>
      <c r="J9" s="46">
        <v>0</v>
      </c>
      <c r="K9" s="47">
        <v>0</v>
      </c>
      <c r="L9" s="46">
        <v>0</v>
      </c>
      <c r="M9" s="47">
        <v>0</v>
      </c>
      <c r="N9" s="46">
        <v>0</v>
      </c>
      <c r="O9" s="47">
        <v>0</v>
      </c>
      <c r="P9" s="46">
        <v>0</v>
      </c>
      <c r="Q9" s="48">
        <v>0</v>
      </c>
      <c r="R9" s="47">
        <f t="shared" ref="R9:S12" si="0">SUM(P9,N9,L9,J9,H9,F9,D9,B9)</f>
        <v>1</v>
      </c>
      <c r="S9" s="47">
        <f t="shared" si="0"/>
        <v>0</v>
      </c>
      <c r="T9" s="47">
        <f>SUM(R9:S9)</f>
        <v>1</v>
      </c>
    </row>
    <row r="10" spans="1:20" ht="14.4" x14ac:dyDescent="0.3">
      <c r="A10" s="28" t="s">
        <v>17</v>
      </c>
      <c r="B10" s="41">
        <v>1</v>
      </c>
      <c r="C10" s="29">
        <v>0</v>
      </c>
      <c r="D10" s="41">
        <v>11</v>
      </c>
      <c r="E10" s="29">
        <v>1</v>
      </c>
      <c r="F10" s="41">
        <v>36</v>
      </c>
      <c r="G10" s="29">
        <v>38</v>
      </c>
      <c r="H10" s="41">
        <v>5</v>
      </c>
      <c r="I10" s="29">
        <v>9</v>
      </c>
      <c r="J10" s="41">
        <v>4</v>
      </c>
      <c r="K10" s="29">
        <v>6</v>
      </c>
      <c r="L10" s="41">
        <v>0</v>
      </c>
      <c r="M10" s="29">
        <v>0</v>
      </c>
      <c r="N10" s="41">
        <v>0</v>
      </c>
      <c r="O10" s="29">
        <v>0</v>
      </c>
      <c r="P10" s="41">
        <v>0</v>
      </c>
      <c r="Q10" s="42">
        <v>0</v>
      </c>
      <c r="R10" s="29">
        <f t="shared" si="0"/>
        <v>57</v>
      </c>
      <c r="S10" s="29">
        <f t="shared" si="0"/>
        <v>54</v>
      </c>
      <c r="T10" s="29">
        <f>SUM(R10:S10)</f>
        <v>111</v>
      </c>
    </row>
    <row r="11" spans="1:20" ht="14.4" x14ac:dyDescent="0.3">
      <c r="A11" s="30" t="s">
        <v>18</v>
      </c>
      <c r="B11" s="41">
        <v>0</v>
      </c>
      <c r="C11" s="29">
        <v>0</v>
      </c>
      <c r="D11" s="41">
        <v>14</v>
      </c>
      <c r="E11" s="29">
        <v>10</v>
      </c>
      <c r="F11" s="41">
        <v>576</v>
      </c>
      <c r="G11" s="29">
        <v>433</v>
      </c>
      <c r="H11" s="41">
        <v>29204</v>
      </c>
      <c r="I11" s="29">
        <v>29605</v>
      </c>
      <c r="J11" s="41">
        <v>2846</v>
      </c>
      <c r="K11" s="29">
        <v>2679</v>
      </c>
      <c r="L11" s="41">
        <v>119</v>
      </c>
      <c r="M11" s="29">
        <v>129</v>
      </c>
      <c r="N11" s="41">
        <v>5</v>
      </c>
      <c r="O11" s="29">
        <v>4</v>
      </c>
      <c r="P11" s="41">
        <v>0</v>
      </c>
      <c r="Q11" s="42">
        <v>1</v>
      </c>
      <c r="R11" s="29">
        <f t="shared" si="0"/>
        <v>32764</v>
      </c>
      <c r="S11" s="29">
        <f t="shared" si="0"/>
        <v>32861</v>
      </c>
      <c r="T11" s="29">
        <f>SUM(R11:S11)</f>
        <v>65625</v>
      </c>
    </row>
    <row r="12" spans="1:20" ht="14.4" x14ac:dyDescent="0.3">
      <c r="A12" s="31" t="s">
        <v>10</v>
      </c>
      <c r="B12" s="43">
        <f>SUM(B9:B11)</f>
        <v>1</v>
      </c>
      <c r="C12" s="32">
        <f>SUM(C9:C11)</f>
        <v>0</v>
      </c>
      <c r="D12" s="43">
        <f t="shared" ref="D12:Q12" si="1">SUM(D9:D11)</f>
        <v>25</v>
      </c>
      <c r="E12" s="32">
        <f t="shared" si="1"/>
        <v>11</v>
      </c>
      <c r="F12" s="43">
        <f t="shared" si="1"/>
        <v>612</v>
      </c>
      <c r="G12" s="32">
        <f t="shared" si="1"/>
        <v>471</v>
      </c>
      <c r="H12" s="43">
        <f t="shared" si="1"/>
        <v>29210</v>
      </c>
      <c r="I12" s="32">
        <f t="shared" si="1"/>
        <v>29614</v>
      </c>
      <c r="J12" s="43">
        <f t="shared" si="1"/>
        <v>2850</v>
      </c>
      <c r="K12" s="32">
        <f t="shared" si="1"/>
        <v>2685</v>
      </c>
      <c r="L12" s="43">
        <f t="shared" si="1"/>
        <v>119</v>
      </c>
      <c r="M12" s="32">
        <f t="shared" si="1"/>
        <v>129</v>
      </c>
      <c r="N12" s="43">
        <f t="shared" si="1"/>
        <v>5</v>
      </c>
      <c r="O12" s="32">
        <f t="shared" si="1"/>
        <v>4</v>
      </c>
      <c r="P12" s="43">
        <f t="shared" si="1"/>
        <v>0</v>
      </c>
      <c r="Q12" s="44">
        <f t="shared" si="1"/>
        <v>1</v>
      </c>
      <c r="R12" s="32">
        <f t="shared" si="0"/>
        <v>32822</v>
      </c>
      <c r="S12" s="32">
        <f t="shared" si="0"/>
        <v>32915</v>
      </c>
      <c r="T12" s="32">
        <f>SUM(R12:S12)</f>
        <v>65737</v>
      </c>
    </row>
    <row r="13" spans="1:20" ht="14.4" x14ac:dyDescent="0.3">
      <c r="A13" s="36" t="s">
        <v>19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33"/>
      <c r="O13" s="34"/>
      <c r="P13" s="33"/>
      <c r="Q13" s="35"/>
      <c r="R13" s="34"/>
      <c r="S13" s="34"/>
      <c r="T13" s="34"/>
    </row>
    <row r="14" spans="1:20" ht="14.4" x14ac:dyDescent="0.3">
      <c r="A14" s="30" t="s">
        <v>20</v>
      </c>
      <c r="B14" s="41">
        <v>0</v>
      </c>
      <c r="C14" s="29">
        <v>0</v>
      </c>
      <c r="D14" s="41">
        <v>0</v>
      </c>
      <c r="E14" s="29">
        <v>0</v>
      </c>
      <c r="F14" s="41">
        <v>4</v>
      </c>
      <c r="G14" s="29">
        <v>0</v>
      </c>
      <c r="H14" s="41">
        <v>133</v>
      </c>
      <c r="I14" s="29">
        <v>25</v>
      </c>
      <c r="J14" s="41">
        <v>171</v>
      </c>
      <c r="K14" s="29">
        <v>39</v>
      </c>
      <c r="L14" s="41">
        <v>9</v>
      </c>
      <c r="M14" s="29">
        <v>5</v>
      </c>
      <c r="N14" s="41">
        <v>1</v>
      </c>
      <c r="O14" s="29">
        <v>0</v>
      </c>
      <c r="P14" s="41">
        <v>0</v>
      </c>
      <c r="Q14" s="42">
        <v>0</v>
      </c>
      <c r="R14" s="29">
        <f>SUM(P14,N14,L14,J14,H14,F14,D14,B14)</f>
        <v>318</v>
      </c>
      <c r="S14" s="29">
        <f>SUM(Q14,O14,M14,K14,I14,G14,E14,C14)</f>
        <v>69</v>
      </c>
      <c r="T14" s="29">
        <f>SUM(R14:S14)</f>
        <v>387</v>
      </c>
    </row>
    <row r="15" spans="1:20" ht="14.4" x14ac:dyDescent="0.3">
      <c r="A15" s="31" t="s">
        <v>10</v>
      </c>
      <c r="B15" s="43">
        <f t="shared" ref="B15:E15" si="2">SUM(B14)</f>
        <v>0</v>
      </c>
      <c r="C15" s="32">
        <f t="shared" si="2"/>
        <v>0</v>
      </c>
      <c r="D15" s="43">
        <f t="shared" si="2"/>
        <v>0</v>
      </c>
      <c r="E15" s="32">
        <f t="shared" si="2"/>
        <v>0</v>
      </c>
      <c r="F15" s="43">
        <f t="shared" ref="F15:Q15" si="3">SUM(F14)</f>
        <v>4</v>
      </c>
      <c r="G15" s="32">
        <f t="shared" si="3"/>
        <v>0</v>
      </c>
      <c r="H15" s="43">
        <f t="shared" si="3"/>
        <v>133</v>
      </c>
      <c r="I15" s="32">
        <f t="shared" si="3"/>
        <v>25</v>
      </c>
      <c r="J15" s="43">
        <f t="shared" si="3"/>
        <v>171</v>
      </c>
      <c r="K15" s="32">
        <f t="shared" si="3"/>
        <v>39</v>
      </c>
      <c r="L15" s="43">
        <f t="shared" si="3"/>
        <v>9</v>
      </c>
      <c r="M15" s="32">
        <f t="shared" si="3"/>
        <v>5</v>
      </c>
      <c r="N15" s="43">
        <f t="shared" si="3"/>
        <v>1</v>
      </c>
      <c r="O15" s="32">
        <f t="shared" si="3"/>
        <v>0</v>
      </c>
      <c r="P15" s="43">
        <f t="shared" si="3"/>
        <v>0</v>
      </c>
      <c r="Q15" s="44">
        <f t="shared" si="3"/>
        <v>0</v>
      </c>
      <c r="R15" s="32">
        <f>SUM(P15,N15,L15,J15,H15,F15,D15,B15)</f>
        <v>318</v>
      </c>
      <c r="S15" s="32">
        <f>SUM(Q15,O15,M15,K15,I15,G15,E15,C15)</f>
        <v>69</v>
      </c>
      <c r="T15" s="32">
        <f>SUM(R15:S15)</f>
        <v>387</v>
      </c>
    </row>
    <row r="16" spans="1:20" ht="14.4" x14ac:dyDescent="0.3">
      <c r="A16" s="36" t="s">
        <v>21</v>
      </c>
      <c r="B16" s="33"/>
      <c r="C16" s="34"/>
      <c r="D16" s="33"/>
      <c r="E16" s="34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3"/>
      <c r="Q16" s="35"/>
      <c r="R16" s="34"/>
      <c r="S16" s="34"/>
      <c r="T16" s="34"/>
    </row>
    <row r="17" spans="1:20" ht="14.4" x14ac:dyDescent="0.3">
      <c r="A17" s="28" t="s">
        <v>22</v>
      </c>
      <c r="B17" s="41">
        <v>0</v>
      </c>
      <c r="C17" s="29">
        <v>0</v>
      </c>
      <c r="D17" s="41">
        <v>0</v>
      </c>
      <c r="E17" s="29">
        <v>0</v>
      </c>
      <c r="F17" s="41">
        <v>0</v>
      </c>
      <c r="G17" s="29">
        <v>0</v>
      </c>
      <c r="H17" s="41">
        <v>0</v>
      </c>
      <c r="I17" s="29">
        <v>0</v>
      </c>
      <c r="J17" s="41">
        <v>0</v>
      </c>
      <c r="K17" s="29">
        <v>0</v>
      </c>
      <c r="L17" s="41">
        <v>0</v>
      </c>
      <c r="M17" s="29">
        <v>0</v>
      </c>
      <c r="N17" s="41">
        <v>0</v>
      </c>
      <c r="O17" s="29">
        <v>0</v>
      </c>
      <c r="P17" s="41">
        <v>0</v>
      </c>
      <c r="Q17" s="42">
        <v>0</v>
      </c>
      <c r="R17" s="29">
        <v>0</v>
      </c>
      <c r="S17" s="29">
        <v>0</v>
      </c>
      <c r="T17" s="29">
        <v>0</v>
      </c>
    </row>
    <row r="18" spans="1:20" ht="14.4" x14ac:dyDescent="0.3">
      <c r="A18" s="28" t="s">
        <v>23</v>
      </c>
      <c r="B18" s="41">
        <v>0</v>
      </c>
      <c r="C18" s="29">
        <v>0</v>
      </c>
      <c r="D18" s="41">
        <v>0</v>
      </c>
      <c r="E18" s="29">
        <v>0</v>
      </c>
      <c r="F18" s="41">
        <v>0</v>
      </c>
      <c r="G18" s="29">
        <v>0</v>
      </c>
      <c r="H18" s="41">
        <v>0</v>
      </c>
      <c r="I18" s="29">
        <v>2</v>
      </c>
      <c r="J18" s="41">
        <v>2219</v>
      </c>
      <c r="K18" s="29">
        <v>2025</v>
      </c>
      <c r="L18" s="41">
        <v>1431</v>
      </c>
      <c r="M18" s="29">
        <v>1179</v>
      </c>
      <c r="N18" s="41">
        <v>50</v>
      </c>
      <c r="O18" s="29">
        <v>51</v>
      </c>
      <c r="P18" s="41">
        <v>0</v>
      </c>
      <c r="Q18" s="42">
        <v>0</v>
      </c>
      <c r="R18" s="29">
        <f t="shared" ref="R18:S27" si="4">SUM(P18,N18,L18,J18,H18,F18,D18,B18)</f>
        <v>3700</v>
      </c>
      <c r="S18" s="29">
        <f t="shared" si="4"/>
        <v>3257</v>
      </c>
      <c r="T18" s="29">
        <f>SUM(R18:S18)</f>
        <v>6957</v>
      </c>
    </row>
    <row r="19" spans="1:20" ht="14.4" x14ac:dyDescent="0.3">
      <c r="A19" s="28" t="s">
        <v>24</v>
      </c>
      <c r="B19" s="41">
        <v>0</v>
      </c>
      <c r="C19" s="29">
        <v>0</v>
      </c>
      <c r="D19" s="41">
        <v>0</v>
      </c>
      <c r="E19" s="29">
        <v>0</v>
      </c>
      <c r="F19" s="41">
        <v>0</v>
      </c>
      <c r="G19" s="29">
        <v>0</v>
      </c>
      <c r="H19" s="41">
        <v>0</v>
      </c>
      <c r="I19" s="29">
        <v>0</v>
      </c>
      <c r="J19" s="41">
        <v>0</v>
      </c>
      <c r="K19" s="29">
        <v>0</v>
      </c>
      <c r="L19" s="41">
        <v>0</v>
      </c>
      <c r="M19" s="29">
        <v>1</v>
      </c>
      <c r="N19" s="41">
        <v>1</v>
      </c>
      <c r="O19" s="29">
        <v>0</v>
      </c>
      <c r="P19" s="41">
        <v>0</v>
      </c>
      <c r="Q19" s="42">
        <v>0</v>
      </c>
      <c r="R19" s="29">
        <f t="shared" si="4"/>
        <v>1</v>
      </c>
      <c r="S19" s="29">
        <f t="shared" si="4"/>
        <v>1</v>
      </c>
      <c r="T19" s="29">
        <f>SUM(R19:S19)</f>
        <v>2</v>
      </c>
    </row>
    <row r="20" spans="1:20" ht="14.4" x14ac:dyDescent="0.3">
      <c r="A20" s="30" t="s">
        <v>25</v>
      </c>
      <c r="B20" s="41">
        <v>0</v>
      </c>
      <c r="C20" s="29">
        <v>0</v>
      </c>
      <c r="D20" s="41">
        <v>0</v>
      </c>
      <c r="E20" s="29">
        <v>0</v>
      </c>
      <c r="F20" s="41">
        <v>0</v>
      </c>
      <c r="G20" s="29">
        <v>0</v>
      </c>
      <c r="H20" s="41">
        <v>0</v>
      </c>
      <c r="I20" s="29">
        <v>1</v>
      </c>
      <c r="J20" s="41">
        <v>0</v>
      </c>
      <c r="K20" s="29">
        <v>0</v>
      </c>
      <c r="L20" s="41">
        <v>314</v>
      </c>
      <c r="M20" s="29">
        <v>261</v>
      </c>
      <c r="N20" s="41">
        <v>257</v>
      </c>
      <c r="O20" s="29">
        <v>223</v>
      </c>
      <c r="P20" s="41">
        <v>19</v>
      </c>
      <c r="Q20" s="42">
        <v>13</v>
      </c>
      <c r="R20" s="29">
        <f t="shared" si="4"/>
        <v>590</v>
      </c>
      <c r="S20" s="29">
        <f t="shared" si="4"/>
        <v>498</v>
      </c>
      <c r="T20" s="29">
        <f>SUM(R20:S20)</f>
        <v>1088</v>
      </c>
    </row>
    <row r="21" spans="1:20" ht="14.4" x14ac:dyDescent="0.3">
      <c r="A21" s="31" t="s">
        <v>10</v>
      </c>
      <c r="B21" s="43">
        <f t="shared" ref="B21:H21" si="5">SUM(B18:B20)</f>
        <v>0</v>
      </c>
      <c r="C21" s="32">
        <f t="shared" si="5"/>
        <v>0</v>
      </c>
      <c r="D21" s="43">
        <f t="shared" si="5"/>
        <v>0</v>
      </c>
      <c r="E21" s="32">
        <f t="shared" si="5"/>
        <v>0</v>
      </c>
      <c r="F21" s="43">
        <f t="shared" si="5"/>
        <v>0</v>
      </c>
      <c r="G21" s="32">
        <f t="shared" si="5"/>
        <v>0</v>
      </c>
      <c r="H21" s="43">
        <f t="shared" si="5"/>
        <v>0</v>
      </c>
      <c r="I21" s="32">
        <f t="shared" ref="I21:Q21" si="6">SUM(I18:I20)</f>
        <v>3</v>
      </c>
      <c r="J21" s="43">
        <f t="shared" si="6"/>
        <v>2219</v>
      </c>
      <c r="K21" s="32">
        <f t="shared" si="6"/>
        <v>2025</v>
      </c>
      <c r="L21" s="43">
        <f t="shared" si="6"/>
        <v>1745</v>
      </c>
      <c r="M21" s="32">
        <f t="shared" si="6"/>
        <v>1441</v>
      </c>
      <c r="N21" s="43">
        <f t="shared" si="6"/>
        <v>308</v>
      </c>
      <c r="O21" s="32">
        <f t="shared" si="6"/>
        <v>274</v>
      </c>
      <c r="P21" s="43">
        <f t="shared" si="6"/>
        <v>19</v>
      </c>
      <c r="Q21" s="44">
        <f t="shared" si="6"/>
        <v>13</v>
      </c>
      <c r="R21" s="32">
        <f t="shared" si="4"/>
        <v>4291</v>
      </c>
      <c r="S21" s="32">
        <f t="shared" si="4"/>
        <v>3756</v>
      </c>
      <c r="T21" s="32">
        <f>SUM(R21:S21)</f>
        <v>8047</v>
      </c>
    </row>
    <row r="22" spans="1:20" ht="14.4" x14ac:dyDescent="0.3">
      <c r="A22" s="36" t="s">
        <v>26</v>
      </c>
      <c r="B22" s="33"/>
      <c r="C22" s="34"/>
      <c r="D22" s="33"/>
      <c r="E22" s="34"/>
      <c r="F22" s="33"/>
      <c r="G22" s="34"/>
      <c r="H22" s="33"/>
      <c r="I22" s="34"/>
      <c r="J22" s="33"/>
      <c r="K22" s="34"/>
      <c r="L22" s="33"/>
      <c r="M22" s="34"/>
      <c r="N22" s="33"/>
      <c r="O22" s="34"/>
      <c r="P22" s="33"/>
      <c r="Q22" s="35"/>
      <c r="R22" s="34"/>
      <c r="S22" s="34"/>
      <c r="T22" s="34"/>
    </row>
    <row r="23" spans="1:20" ht="14.4" x14ac:dyDescent="0.3">
      <c r="A23" s="28" t="s">
        <v>22</v>
      </c>
      <c r="B23" s="41">
        <v>0</v>
      </c>
      <c r="C23" s="29">
        <v>0</v>
      </c>
      <c r="D23" s="41">
        <v>0</v>
      </c>
      <c r="E23" s="29">
        <v>0</v>
      </c>
      <c r="F23" s="41">
        <v>0</v>
      </c>
      <c r="G23" s="29">
        <v>0</v>
      </c>
      <c r="H23" s="41">
        <v>0</v>
      </c>
      <c r="I23" s="29">
        <v>0</v>
      </c>
      <c r="J23" s="41">
        <v>0</v>
      </c>
      <c r="K23" s="29">
        <v>0</v>
      </c>
      <c r="L23" s="41">
        <v>0</v>
      </c>
      <c r="M23" s="29">
        <v>0</v>
      </c>
      <c r="N23" s="41">
        <v>0</v>
      </c>
      <c r="O23" s="29">
        <v>0</v>
      </c>
      <c r="P23" s="41">
        <v>0</v>
      </c>
      <c r="Q23" s="42">
        <v>0</v>
      </c>
      <c r="R23" s="29">
        <f t="shared" si="4"/>
        <v>0</v>
      </c>
      <c r="S23" s="29">
        <f t="shared" si="4"/>
        <v>0</v>
      </c>
      <c r="T23" s="29">
        <f>SUM(R23:S23)</f>
        <v>0</v>
      </c>
    </row>
    <row r="24" spans="1:20" ht="14.4" x14ac:dyDescent="0.3">
      <c r="A24" s="28" t="s">
        <v>23</v>
      </c>
      <c r="B24" s="41">
        <v>0</v>
      </c>
      <c r="C24" s="29">
        <v>0</v>
      </c>
      <c r="D24" s="41">
        <v>0</v>
      </c>
      <c r="E24" s="29">
        <v>0</v>
      </c>
      <c r="F24" s="41">
        <v>0</v>
      </c>
      <c r="G24" s="29">
        <v>0</v>
      </c>
      <c r="H24" s="41">
        <v>0</v>
      </c>
      <c r="I24" s="29">
        <v>0</v>
      </c>
      <c r="J24" s="41">
        <v>64</v>
      </c>
      <c r="K24" s="29">
        <v>15</v>
      </c>
      <c r="L24" s="41">
        <v>149</v>
      </c>
      <c r="M24" s="29">
        <v>48</v>
      </c>
      <c r="N24" s="41">
        <v>2</v>
      </c>
      <c r="O24" s="29">
        <v>2</v>
      </c>
      <c r="P24" s="41">
        <v>0</v>
      </c>
      <c r="Q24" s="42">
        <v>0</v>
      </c>
      <c r="R24" s="29">
        <f t="shared" si="4"/>
        <v>215</v>
      </c>
      <c r="S24" s="29">
        <f t="shared" si="4"/>
        <v>65</v>
      </c>
      <c r="T24" s="29">
        <f>SUM(R24:S24)</f>
        <v>280</v>
      </c>
    </row>
    <row r="25" spans="1:20" ht="14.4" x14ac:dyDescent="0.3">
      <c r="A25" s="28" t="s">
        <v>24</v>
      </c>
      <c r="B25" s="41">
        <v>0</v>
      </c>
      <c r="C25" s="29">
        <v>0</v>
      </c>
      <c r="D25" s="41">
        <v>0</v>
      </c>
      <c r="E25" s="29">
        <v>0</v>
      </c>
      <c r="F25" s="41">
        <v>0</v>
      </c>
      <c r="G25" s="29">
        <v>0</v>
      </c>
      <c r="H25" s="41">
        <v>0</v>
      </c>
      <c r="I25" s="29">
        <v>0</v>
      </c>
      <c r="J25" s="41">
        <v>0</v>
      </c>
      <c r="K25" s="29">
        <v>0</v>
      </c>
      <c r="L25" s="41">
        <v>0</v>
      </c>
      <c r="M25" s="29">
        <v>0</v>
      </c>
      <c r="N25" s="41">
        <v>0</v>
      </c>
      <c r="O25" s="29">
        <v>0</v>
      </c>
      <c r="P25" s="41">
        <v>0</v>
      </c>
      <c r="Q25" s="42">
        <v>0</v>
      </c>
      <c r="R25" s="29">
        <f t="shared" si="4"/>
        <v>0</v>
      </c>
      <c r="S25" s="29">
        <f t="shared" si="4"/>
        <v>0</v>
      </c>
      <c r="T25" s="29">
        <f>SUM(R25:S25)</f>
        <v>0</v>
      </c>
    </row>
    <row r="26" spans="1:20" ht="14.4" x14ac:dyDescent="0.3">
      <c r="A26" s="30" t="s">
        <v>25</v>
      </c>
      <c r="B26" s="41">
        <v>0</v>
      </c>
      <c r="C26" s="29">
        <v>0</v>
      </c>
      <c r="D26" s="41">
        <v>0</v>
      </c>
      <c r="E26" s="29">
        <v>0</v>
      </c>
      <c r="F26" s="41">
        <v>0</v>
      </c>
      <c r="G26" s="29">
        <v>0</v>
      </c>
      <c r="H26" s="41">
        <v>0</v>
      </c>
      <c r="I26" s="29">
        <v>0</v>
      </c>
      <c r="J26" s="41">
        <v>0</v>
      </c>
      <c r="K26" s="29">
        <v>0</v>
      </c>
      <c r="L26" s="41">
        <v>13</v>
      </c>
      <c r="M26" s="29">
        <v>4</v>
      </c>
      <c r="N26" s="41">
        <v>34</v>
      </c>
      <c r="O26" s="29">
        <v>7</v>
      </c>
      <c r="P26" s="41">
        <v>4</v>
      </c>
      <c r="Q26" s="42">
        <v>0</v>
      </c>
      <c r="R26" s="29">
        <f t="shared" si="4"/>
        <v>51</v>
      </c>
      <c r="S26" s="29">
        <f t="shared" si="4"/>
        <v>11</v>
      </c>
      <c r="T26" s="29">
        <f>SUM(R26:S26)</f>
        <v>62</v>
      </c>
    </row>
    <row r="27" spans="1:20" ht="14.4" x14ac:dyDescent="0.3">
      <c r="A27" s="37" t="s">
        <v>10</v>
      </c>
      <c r="B27" s="45">
        <f t="shared" ref="B27:I27" si="7">SUM(B24:B26)</f>
        <v>0</v>
      </c>
      <c r="C27" s="32">
        <f t="shared" si="7"/>
        <v>0</v>
      </c>
      <c r="D27" s="45">
        <f t="shared" si="7"/>
        <v>0</v>
      </c>
      <c r="E27" s="32">
        <f t="shared" si="7"/>
        <v>0</v>
      </c>
      <c r="F27" s="45">
        <f t="shared" si="7"/>
        <v>0</v>
      </c>
      <c r="G27" s="32">
        <f t="shared" si="7"/>
        <v>0</v>
      </c>
      <c r="H27" s="45">
        <f t="shared" si="7"/>
        <v>0</v>
      </c>
      <c r="I27" s="32">
        <f t="shared" si="7"/>
        <v>0</v>
      </c>
      <c r="J27" s="45">
        <f t="shared" ref="J27:Q27" si="8">SUM(J24:J26)</f>
        <v>64</v>
      </c>
      <c r="K27" s="32">
        <f t="shared" si="8"/>
        <v>15</v>
      </c>
      <c r="L27" s="45">
        <f t="shared" si="8"/>
        <v>162</v>
      </c>
      <c r="M27" s="32">
        <f t="shared" si="8"/>
        <v>52</v>
      </c>
      <c r="N27" s="45">
        <f t="shared" si="8"/>
        <v>36</v>
      </c>
      <c r="O27" s="32">
        <f t="shared" si="8"/>
        <v>9</v>
      </c>
      <c r="P27" s="45">
        <f t="shared" si="8"/>
        <v>4</v>
      </c>
      <c r="Q27" s="44">
        <f t="shared" si="8"/>
        <v>0</v>
      </c>
      <c r="R27" s="38">
        <f t="shared" si="4"/>
        <v>266</v>
      </c>
      <c r="S27" s="32">
        <f t="shared" si="4"/>
        <v>76</v>
      </c>
      <c r="T27" s="32">
        <f>SUM(R27:S27)</f>
        <v>342</v>
      </c>
    </row>
    <row r="28" spans="1:20" ht="14.4" x14ac:dyDescent="0.3">
      <c r="A28" s="37" t="s">
        <v>27</v>
      </c>
      <c r="B28" s="39">
        <f>SUM(B12+B15+B21+B27)</f>
        <v>1</v>
      </c>
      <c r="C28" s="50">
        <f>SUM(C12+C15+C21+C27)</f>
        <v>0</v>
      </c>
      <c r="D28" s="40">
        <f t="shared" ref="D28:T28" si="9">SUM(D12+D15+D21+D27)</f>
        <v>25</v>
      </c>
      <c r="E28" s="34">
        <f t="shared" si="9"/>
        <v>11</v>
      </c>
      <c r="F28" s="39">
        <f t="shared" si="9"/>
        <v>616</v>
      </c>
      <c r="G28" s="34">
        <f t="shared" si="9"/>
        <v>471</v>
      </c>
      <c r="H28" s="39">
        <f t="shared" si="9"/>
        <v>29343</v>
      </c>
      <c r="I28" s="34">
        <f t="shared" si="9"/>
        <v>29642</v>
      </c>
      <c r="J28" s="39">
        <f t="shared" si="9"/>
        <v>5304</v>
      </c>
      <c r="K28" s="34">
        <f t="shared" si="9"/>
        <v>4764</v>
      </c>
      <c r="L28" s="39">
        <f t="shared" si="9"/>
        <v>2035</v>
      </c>
      <c r="M28" s="34">
        <f t="shared" si="9"/>
        <v>1627</v>
      </c>
      <c r="N28" s="39">
        <f t="shared" si="9"/>
        <v>350</v>
      </c>
      <c r="O28" s="34">
        <f t="shared" si="9"/>
        <v>287</v>
      </c>
      <c r="P28" s="39">
        <f t="shared" si="9"/>
        <v>23</v>
      </c>
      <c r="Q28" s="34">
        <f t="shared" si="9"/>
        <v>14</v>
      </c>
      <c r="R28" s="39">
        <f t="shared" si="9"/>
        <v>37697</v>
      </c>
      <c r="S28" s="34">
        <f t="shared" si="9"/>
        <v>36816</v>
      </c>
      <c r="T28" s="40">
        <f t="shared" si="9"/>
        <v>74513</v>
      </c>
    </row>
  </sheetData>
  <mergeCells count="12">
    <mergeCell ref="P6:Q6"/>
    <mergeCell ref="R6:T6"/>
    <mergeCell ref="A2:T2"/>
    <mergeCell ref="A3:T3"/>
    <mergeCell ref="A4:T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c3712c5a-a8d0-44e8-9b9d-678a904abb54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CFB07F8B6A634DA136D429608D4A16" ma:contentTypeVersion="17" ma:contentTypeDescription="Een nieuw document maken." ma:contentTypeScope="" ma:versionID="c17c89835cdb21c27ad14c9afaa5493c">
  <xsd:schema xmlns:xsd="http://www.w3.org/2001/XMLSchema" xmlns:xs="http://www.w3.org/2001/XMLSchema" xmlns:p="http://schemas.microsoft.com/office/2006/metadata/properties" xmlns:ns2="c3712c5a-a8d0-44e8-9b9d-678a904abb54" xmlns:ns3="http://schemas.microsoft.com/sharepoint/v3/fields" xmlns:ns4="e1183e09-c796-41a2-ba5a-4d319536ae41" xmlns:ns5="9a9ec0f0-7796-43d0-ac1f-4c8c46ee0bd1" targetNamespace="http://schemas.microsoft.com/office/2006/metadata/properties" ma:root="true" ma:fieldsID="08873ea7fc885bc1c62bd7b9383cf68a" ns2:_="" ns3:_="" ns4:_="" ns5:_="">
    <xsd:import namespace="c3712c5a-a8d0-44e8-9b9d-678a904abb54"/>
    <xsd:import namespace="http://schemas.microsoft.com/sharepoint/v3/fields"/>
    <xsd:import namespace="e1183e09-c796-41a2-ba5a-4d319536ae41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_Version" minOccurs="0"/>
                <xsd:element ref="ns2:MediaServiceDateTaken" minOccurs="0"/>
                <xsd:element ref="ns2:MediaLengthInSecond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5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12c5a-a8d0-44e8-9b9d-678a904ab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2" nillable="true" ma:displayName="Versie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7197e86-4d33-40b3-83a0-6f4c8f991a54}" ma:internalName="TaxCatchAll" ma:showField="CatchAllData" ma:web="e1183e09-c796-41a2-ba5a-4d319536ae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3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F4C920-45DC-4B60-BFFF-6280115CE959}">
  <ds:schemaRefs>
    <ds:schemaRef ds:uri="9a9ec0f0-7796-43d0-ac1f-4c8c46ee0bd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e1183e09-c796-41a2-ba5a-4d319536ae41"/>
    <ds:schemaRef ds:uri="c3712c5a-a8d0-44e8-9b9d-678a904abb54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F79D8E-DD49-4843-96C3-9769DB73E4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2F64B2-4549-4715-BA0F-50C130752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12c5a-a8d0-44e8-9b9d-678a904abb54"/>
    <ds:schemaRef ds:uri="http://schemas.microsoft.com/sharepoint/v3/fields"/>
    <ds:schemaRef ds:uri="e1183e09-c796-41a2-ba5a-4d319536ae41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INHOUD</vt:lpstr>
      <vt:lpstr>21dbas_01</vt:lpstr>
      <vt:lpstr>21dbas_02</vt:lpstr>
      <vt:lpstr>'21dbas_01'!Afdrukbereik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Vermeulen, Geert</dc:creator>
  <cp:keywords/>
  <dc:description/>
  <cp:lastModifiedBy>Van Impe, Hannah</cp:lastModifiedBy>
  <cp:revision/>
  <dcterms:created xsi:type="dcterms:W3CDTF">2019-08-12T13:43:09Z</dcterms:created>
  <dcterms:modified xsi:type="dcterms:W3CDTF">2023-08-21T09:21:47Z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0x01010036CFB07F8B6A634DA136D429608D4A16</vt:lpwstr>
  </property>
  <property fmtid="{D5CDD505-2E9C-101B-9397-08002B2CF9AE}" pid="3" name="MediaServiceImageTags">
    <vt:lpwstr/>
  </property>
</Properties>
</file>